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5" windowHeight="11925" firstSheet="1" activeTab="1"/>
  </bookViews>
  <sheets>
    <sheet name="0000" sheetId="1" state="veryHidden" r:id="rId1"/>
    <sheet name="SYARIAH-KORAN" sheetId="2" r:id="rId2"/>
  </sheets>
  <definedNames>
    <definedName name="_Fill" hidden="1">'SYARIAH-KORAN'!$C$14:$C$15</definedName>
    <definedName name="_xlnm.Print_Area" localSheetId="1">'SYARIAH-KORAN'!$B$1:$S$82</definedName>
  </definedNames>
  <calcPr fullCalcOnLoad="1"/>
</workbook>
</file>

<file path=xl/sharedStrings.xml><?xml version="1.0" encoding="utf-8"?>
<sst xmlns="http://schemas.openxmlformats.org/spreadsheetml/2006/main" count="195" uniqueCount="181">
  <si>
    <t>PT. ASURANSI SINAR MAS</t>
  </si>
  <si>
    <t>LAPORAN KEUANGAN UNIT SYARIAH</t>
  </si>
  <si>
    <t>PER 30 SEPTEMBER  2015</t>
  </si>
  <si>
    <t>NERACA PERUSAHAAN / UNIT SYARIAH</t>
  </si>
  <si>
    <t>LAPORAN SURPLUS (DEFISIT) UNDERWRITING DANA TABARRU'</t>
  </si>
  <si>
    <t>KESEHATAN KEUANGAN DANA TABARRU'</t>
  </si>
  <si>
    <t>DEWAN PENGAWAS SYARIAH</t>
  </si>
  <si>
    <t>Per 30 SEPTEMBER 2015</t>
  </si>
  <si>
    <t>UNTUK TAHUN YANG BERAKHIR TANGGAL</t>
  </si>
  <si>
    <t>TRIWULAN III TAHUN 2015</t>
  </si>
  <si>
    <t>Per 30 September 2015</t>
  </si>
  <si>
    <t>H. Taufik Ridlo.Lc.Dipl.Ec</t>
  </si>
  <si>
    <t>Ketua</t>
  </si>
  <si>
    <t>(dalam jutaan rupiah)</t>
  </si>
  <si>
    <t>Triwulan III Tahun 2015</t>
  </si>
  <si>
    <t>Drs.KH.A.Nazri Adlani</t>
  </si>
  <si>
    <t>Anggota</t>
  </si>
  <si>
    <t>NO.</t>
  </si>
  <si>
    <t>URAIAN</t>
  </si>
  <si>
    <t>TW III - 2015</t>
  </si>
  <si>
    <t>I.</t>
  </si>
  <si>
    <t>ASET</t>
  </si>
  <si>
    <t>Tingkat Solvabilitas</t>
  </si>
  <si>
    <t>Kas dan Bank</t>
  </si>
  <si>
    <t>Piutang kontribusi</t>
  </si>
  <si>
    <t>PENDAPATAN ASURANSI</t>
  </si>
  <si>
    <t>Piutang reasuransi</t>
  </si>
  <si>
    <t>Kontribusi bruto</t>
  </si>
  <si>
    <t xml:space="preserve"> A. Tingkat Solvabilitas</t>
  </si>
  <si>
    <t>PEMILIK PERUSAHAAN</t>
  </si>
  <si>
    <t>Piutang</t>
  </si>
  <si>
    <t>Ujrah pengelola</t>
  </si>
  <si>
    <t xml:space="preserve">       a. Kekayaan Yang Diperkenankan</t>
  </si>
  <si>
    <t>PT. Sinar Mas Multiartha Tbk</t>
  </si>
  <si>
    <t>99,999%</t>
  </si>
  <si>
    <t>a. Murabahah</t>
  </si>
  <si>
    <t>Bagian reasuransi (atas risiko)</t>
  </si>
  <si>
    <t xml:space="preserve">       b. Kewajiban</t>
  </si>
  <si>
    <t>PT. Sinar Mas Multifinance</t>
  </si>
  <si>
    <t>0,001%</t>
  </si>
  <si>
    <t>b. Salam</t>
  </si>
  <si>
    <t>Perubahan kontribusi yang belum menjadi hak</t>
  </si>
  <si>
    <t>c. Jumlah Tingkat Solvabilitas</t>
  </si>
  <si>
    <t>c. Istishna'</t>
  </si>
  <si>
    <t>Jumlah Pendapatan Asuransi</t>
  </si>
  <si>
    <t xml:space="preserve"> KOMISARIS DAN DIREKSI</t>
  </si>
  <si>
    <t>Investasi Pada Surat berharga</t>
  </si>
  <si>
    <t xml:space="preserve"> B</t>
  </si>
  <si>
    <t>Minimum Tingkat Solvabilitas Dana Tabarru' *)</t>
  </si>
  <si>
    <t>DEWAN KOMISARIS</t>
  </si>
  <si>
    <t>Pembiayaan</t>
  </si>
  <si>
    <t>BEBAN ASURANSI</t>
  </si>
  <si>
    <t>a. Mudharabah</t>
  </si>
  <si>
    <t>Pembayaran klaim</t>
  </si>
  <si>
    <t xml:space="preserve"> C. Kelebihan (Kekurangan) BTS</t>
  </si>
  <si>
    <t>WAKIL KOMISARIS UTAMA        :  Ivena Widjaja</t>
  </si>
  <si>
    <t>b. Musyarakah</t>
  </si>
  <si>
    <t>Klaim yang Ditanggung Reasuransi dan Pihak Lain</t>
  </si>
  <si>
    <t>KOMISARIS INDEPENDEN         :  Sinarta Ginardi</t>
  </si>
  <si>
    <t xml:space="preserve">Investasi pada entitas lain </t>
  </si>
  <si>
    <t>Jumlah Klaim Yang Masih Harus Dibayar</t>
  </si>
  <si>
    <t xml:space="preserve"> D. Rasio Pencapaian (%) **)</t>
  </si>
  <si>
    <t>KOMISARIS INDEPENDEN         :  Petrus Kiki Andries</t>
  </si>
  <si>
    <t>Aset Tetap - Bersih</t>
  </si>
  <si>
    <t>Klaim Yang Masih Harus Dibayar Yang ditanggung reasuransi</t>
  </si>
  <si>
    <t>Aset Lain</t>
  </si>
  <si>
    <t>dan pihak lain</t>
  </si>
  <si>
    <t>DIREKSI</t>
  </si>
  <si>
    <t>Jumlah aset</t>
  </si>
  <si>
    <t>Beban Penyisihan Teknis</t>
  </si>
  <si>
    <t>Jumlah Beban Asuransi</t>
  </si>
  <si>
    <t>Indikator Keuangan Lainnya</t>
  </si>
  <si>
    <t>DIREKTUR                           :  Njoman Sudartha</t>
  </si>
  <si>
    <t>II.</t>
  </si>
  <si>
    <t>LIABILITAS</t>
  </si>
  <si>
    <t>Surplus (Defisit) Neto Asuransi</t>
  </si>
  <si>
    <t>DIREKTUR                           :  Aryanto Alimin</t>
  </si>
  <si>
    <t>Penyisihan kontribusi yang belum menjadi pendapatan/hak</t>
  </si>
  <si>
    <t>A. Dana Jaminan</t>
  </si>
  <si>
    <t>DIREKTUR                           :  Dumasi Marisina Magdalena Samosir</t>
  </si>
  <si>
    <t>Utang klaim</t>
  </si>
  <si>
    <t>Pendapatan Investasi</t>
  </si>
  <si>
    <t>a. Dana Jaminan dari Kekayaan Dana Perusahaan</t>
  </si>
  <si>
    <t>DIREKTUR                           :  Marten Petrus Lalamentik</t>
  </si>
  <si>
    <t>Klaim yang sudah terjadi tetapi belum dilaporkan</t>
  </si>
  <si>
    <t>Total pendapatan investasi</t>
  </si>
  <si>
    <t>b. Dana Jaminan dari Dana Tabarru'</t>
  </si>
  <si>
    <t>DIREKTUR                           :  I Ketut Pasek Swastika</t>
  </si>
  <si>
    <t xml:space="preserve">Bagian peserta atas surplus underwriting </t>
  </si>
  <si>
    <t>Dikurangi: Beban pengelolaan portofolio investasi</t>
  </si>
  <si>
    <t>c. Dana Jaminan dari Dana Investasi Peserta</t>
  </si>
  <si>
    <t xml:space="preserve">  dana tabarru' yang masih harus dibayar</t>
  </si>
  <si>
    <t>Pendapatan investasi neto</t>
  </si>
  <si>
    <t>Total Dana Jaminan</t>
  </si>
  <si>
    <t>Utang reasuransi</t>
  </si>
  <si>
    <t>Jakarta, 28 Oktober 2015</t>
  </si>
  <si>
    <t>Utang pajak</t>
  </si>
  <si>
    <t>Surplus (defisit) Underwriting Dana Tabarru'</t>
  </si>
  <si>
    <t>B. Rasio Investasi  (SAP)  dan kas/bank terhadap</t>
  </si>
  <si>
    <t>S.E &amp; O</t>
  </si>
  <si>
    <t>Utang lain</t>
  </si>
  <si>
    <t xml:space="preserve">     cad. teknis dan utang klaim (%)</t>
  </si>
  <si>
    <t>Jumlah Liabilitas</t>
  </si>
  <si>
    <t>KESEHATAN KEUANGAN DANA PERUSAHAAN</t>
  </si>
  <si>
    <t xml:space="preserve">C. Rasio Premi Retensi Sendiri </t>
  </si>
  <si>
    <t>III.</t>
  </si>
  <si>
    <t>DANA PESERTA</t>
  </si>
  <si>
    <t>(Dalam Jutaan Rupiah)</t>
  </si>
  <si>
    <t xml:space="preserve">    terhadap Modal Sendiri (%)</t>
  </si>
  <si>
    <t>Dana Syirkah Temporer</t>
  </si>
  <si>
    <t>Kekayaan yang Tersedia untuk Qardh</t>
  </si>
  <si>
    <t xml:space="preserve">D. Rasio Jumlah Premi Penutupan </t>
  </si>
  <si>
    <t>Dana Tabarru'</t>
  </si>
  <si>
    <t xml:space="preserve">    Langsung terhadap Premi</t>
  </si>
  <si>
    <t>Jumlah Dana Peserta</t>
  </si>
  <si>
    <t xml:space="preserve">    Penutupan Tidak Langsung (%)</t>
  </si>
  <si>
    <t xml:space="preserve"> A. Kekayaan yang tersedia untuk qardh</t>
  </si>
  <si>
    <t>IV.</t>
  </si>
  <si>
    <t>EKUITAS</t>
  </si>
  <si>
    <t>E. Rasio Likuiditas (%)</t>
  </si>
  <si>
    <t>Modal Disetor</t>
  </si>
  <si>
    <t xml:space="preserve"> B. Minimum Kekayaan yang wajib disediakan untuk qardh**)</t>
  </si>
  <si>
    <t>Tambahan Modal Disetor</t>
  </si>
  <si>
    <t>a. 70% x Jumlah dana yang diperlukan untuk mengantisipasi</t>
  </si>
  <si>
    <t>F.  Rasio Beban (Klaim, Usaha, dan Komisi)</t>
  </si>
  <si>
    <t>Saldo laba</t>
  </si>
  <si>
    <t xml:space="preserve">risiko kerugian yang mungkin timbul akibat deviasi </t>
  </si>
  <si>
    <t xml:space="preserve">     terhadap Pendapatan Premi Neto (%)</t>
  </si>
  <si>
    <t>Jumlah Ekuitas</t>
  </si>
  <si>
    <t>pengelolaan kekayaan dan kewajiban</t>
  </si>
  <si>
    <t xml:space="preserve">b. Jumlah dana yang diperlukan untuk mengantisipasi risiko </t>
  </si>
  <si>
    <t>Jumlah Liabilitas,Dana Peserta, dan Ekuitas</t>
  </si>
  <si>
    <t>kegagalan proses produksi, ketidakmampuan SDM</t>
  </si>
  <si>
    <t>dan sistem untuk berkinerja baik, atau kejadian dari luar</t>
  </si>
  <si>
    <t>LAPORAN LABA RUGI DANA PERUSAHAAN</t>
  </si>
  <si>
    <t>REASURADUR UTAMA</t>
  </si>
  <si>
    <t xml:space="preserve"> C. Kelebihan (Kekurangan) Kekayaan yang Tersedia Untuk qardh</t>
  </si>
  <si>
    <t>NAMA REASURADUR</t>
  </si>
  <si>
    <t>Solvabilitas Dana Perusahaan</t>
  </si>
  <si>
    <t xml:space="preserve"> Reasuransi Dalam Negeri</t>
  </si>
  <si>
    <t>A. Tingkat Solvabilitas</t>
  </si>
  <si>
    <t xml:space="preserve"> 1.   ………………………………………….</t>
  </si>
  <si>
    <t>PT. Reasuransi Internasional Indonesia</t>
  </si>
  <si>
    <t>Pendapatan</t>
  </si>
  <si>
    <t>a. Kekayaan</t>
  </si>
  <si>
    <t xml:space="preserve"> 2.   ………………………………………….</t>
  </si>
  <si>
    <t>PT. Reasuransi Nasional Indonesia</t>
  </si>
  <si>
    <t>Pendapatan pengelolaan operasi asuransi</t>
  </si>
  <si>
    <t>b. Kewajiban</t>
  </si>
  <si>
    <t xml:space="preserve"> 3.   ………………………………………….</t>
  </si>
  <si>
    <t>PT. Maskapai Reasuransi Indonesia</t>
  </si>
  <si>
    <t>Pendapatan pengelolaan portofolio investasi dana peserta</t>
  </si>
  <si>
    <t>Pendapatan pembagian surplus underwriting</t>
  </si>
  <si>
    <t>Pendapatan investasi</t>
  </si>
  <si>
    <t>B.</t>
  </si>
  <si>
    <t>Minimum Solvabilitas Dana Perusahaan***)</t>
  </si>
  <si>
    <t>Keterangan:</t>
  </si>
  <si>
    <t>Jumlah Pendapatan</t>
  </si>
  <si>
    <t>a. Kekayaan yang tersedia untuk Qardh</t>
  </si>
  <si>
    <t>*) Sesuai dengan PMK No. 11/PMK.010/2011 adalah sebesar 15% dari Jumlah dana yang dibutuhkan untuk mengantisipasi risiko kerugian  yg mungkin timbul akibat deviasi pengelolaan kekayaan dan kewajiban yang dihitung berdasarkan Peraturan Ketua Bapepam dan LK Nomor : PER-07/BL/2011</t>
  </si>
  <si>
    <t>b. Modal Sendiri atau Modal Kerja Minimum</t>
  </si>
  <si>
    <t>Beban</t>
  </si>
  <si>
    <t xml:space="preserve">c. Jumlah Minimum Solvabilitas Dana Perusahaan </t>
  </si>
  <si>
    <t>Beban komisi</t>
  </si>
  <si>
    <t xml:space="preserve">    (Jumlah yang lebih besar antara a dan b)</t>
  </si>
  <si>
    <t>Ujrah dibayar</t>
  </si>
  <si>
    <t>Beban umum dan administrasi</t>
  </si>
  <si>
    <t>C.</t>
  </si>
  <si>
    <t>Kelebihan (kekurangan) Solvabilitas Dana Perusahaan</t>
  </si>
  <si>
    <t>**) Jumlah minimum yang dipersyaratkan dalam PMK No. 11/PMK.010/2011 Perhitungan sesuai dengan Peraturan Ketua Bapepam dan LK Nomor :PER-07/BL/2011</t>
  </si>
  <si>
    <t>Beban pemasaran</t>
  </si>
  <si>
    <t>Beban Pengembangan</t>
  </si>
  <si>
    <t>Jumlah beban</t>
  </si>
  <si>
    <t xml:space="preserve">***) Tingkat solvabilitas minimum berdasarkan Peraturan Menteri Keuangan Nomor 11/PMK.010/2011 </t>
  </si>
  <si>
    <t>Laba Usaha</t>
  </si>
  <si>
    <t>Pendapatan (beban) non usaha neto</t>
  </si>
  <si>
    <t>Beban Pajak</t>
  </si>
  <si>
    <t>Zakat</t>
  </si>
  <si>
    <t>Laba Netto</t>
  </si>
  <si>
    <t>DIREKTUR UTAMA               :  Howen Widjaja</t>
  </si>
  <si>
    <t>KOMISARIS UTAMA                  :  Indra Widjaja</t>
  </si>
</sst>
</file>

<file path=xl/styles.xml><?xml version="1.0" encoding="utf-8"?>
<styleSheet xmlns="http://schemas.openxmlformats.org/spreadsheetml/2006/main">
  <numFmts count="2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 * #,##0_ ;_ * \-#,##0_ ;_ * &quot;-&quot;_ ;_ @_ "/>
    <numFmt numFmtId="175" formatCode="_ * #,##0.00_ ;_ * \-#,##0.00_ ;_ * &quot;-&quot;??_ ;_ @_ "/>
    <numFmt numFmtId="176" formatCode="0.00_)"/>
    <numFmt numFmtId="177" formatCode="0.000%"/>
  </numFmts>
  <fonts count="35">
    <font>
      <sz val="12"/>
      <name val="SWISS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color indexed="8"/>
      <name val="Calibri"/>
      <family val="0"/>
    </font>
    <font>
      <b/>
      <sz val="11"/>
      <color indexed="10"/>
      <name val="Calibri"/>
      <family val="0"/>
    </font>
    <font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3"/>
      <color indexed="62"/>
      <name val="Calibri"/>
      <family val="0"/>
    </font>
    <font>
      <b/>
      <sz val="11"/>
      <color indexed="8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10"/>
      <name val="Calibri"/>
      <family val="0"/>
    </font>
    <font>
      <u val="single"/>
      <sz val="12"/>
      <color indexed="61"/>
      <name val="SWISS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1"/>
      <color indexed="9"/>
      <name val="Calibri"/>
      <family val="0"/>
    </font>
    <font>
      <b/>
      <i/>
      <sz val="16"/>
      <name val="Helv"/>
      <family val="0"/>
    </font>
    <font>
      <sz val="11"/>
      <color indexed="20"/>
      <name val="Calibri"/>
      <family val="0"/>
    </font>
    <font>
      <u val="single"/>
      <sz val="9"/>
      <color indexed="12"/>
      <name val="SWISS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1"/>
      <name val="Bookman Old Style"/>
      <family val="0"/>
    </font>
    <font>
      <sz val="11"/>
      <name val="Book Antiqua"/>
      <family val="0"/>
    </font>
    <font>
      <sz val="14"/>
      <name val="Bookman Old Style"/>
      <family val="0"/>
    </font>
    <font>
      <b/>
      <sz val="14"/>
      <name val="Bookman Old Style"/>
      <family val="0"/>
    </font>
    <font>
      <b/>
      <sz val="28"/>
      <name val="Bookman Old Style"/>
      <family val="0"/>
    </font>
    <font>
      <b/>
      <sz val="20"/>
      <name val="Bookman Old Style"/>
      <family val="0"/>
    </font>
    <font>
      <b/>
      <sz val="11"/>
      <name val="Bookman Old Style"/>
      <family val="0"/>
    </font>
    <font>
      <i/>
      <sz val="11"/>
      <name val="Bookman Old Style"/>
      <family val="0"/>
    </font>
    <font>
      <u val="single"/>
      <sz val="11"/>
      <name val="Bookman Old Style"/>
      <family val="0"/>
    </font>
    <font>
      <b/>
      <sz val="11"/>
      <color indexed="9"/>
      <name val="Bookman Old Style"/>
      <family val="0"/>
    </font>
    <font>
      <b/>
      <sz val="11"/>
      <color indexed="47"/>
      <name val="Bookman Old Style"/>
      <family val="0"/>
    </font>
    <font>
      <b/>
      <u val="single"/>
      <sz val="11"/>
      <name val="Bookman Old Style"/>
      <family val="0"/>
    </font>
    <font>
      <b/>
      <i/>
      <sz val="11"/>
      <name val="Bookman Old Styl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double">
        <color indexed="8"/>
      </right>
      <top/>
      <bottom/>
    </border>
    <border>
      <left style="double">
        <color indexed="8"/>
      </left>
      <right/>
      <top/>
      <bottom/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/>
      <right style="double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</borders>
  <cellStyleXfs count="73">
    <xf numFmtId="0" fontId="0" fillId="0" borderId="1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" fillId="0" borderId="2">
      <alignment horizontal="center" vertical="center"/>
      <protection/>
    </xf>
    <xf numFmtId="0" fontId="2" fillId="0" borderId="3">
      <alignment horizontal="center" vertic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8" fillId="15" borderId="0" applyNumberFormat="0" applyBorder="0" applyAlignment="0" applyProtection="0"/>
    <xf numFmtId="0" fontId="4" fillId="16" borderId="4" applyNumberFormat="0" applyAlignment="0" applyProtection="0"/>
    <xf numFmtId="0" fontId="16" fillId="17" borderId="5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1" fontId="0" fillId="0" borderId="6" applyFont="0" applyFill="0" applyAlignment="0">
      <protection locked="0"/>
    </xf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6">
      <alignment vertical="center"/>
      <protection locked="0"/>
    </xf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4" applyNumberFormat="0" applyAlignment="0" applyProtection="0"/>
    <xf numFmtId="0" fontId="12" fillId="0" borderId="10" applyNumberFormat="0" applyFill="0" applyAlignment="0" applyProtection="0"/>
    <xf numFmtId="0" fontId="10" fillId="7" borderId="0" applyNumberFormat="0" applyBorder="0" applyAlignment="0" applyProtection="0"/>
    <xf numFmtId="176" fontId="17" fillId="0" borderId="0">
      <alignment vertical="center"/>
      <protection/>
    </xf>
    <xf numFmtId="0" fontId="0" fillId="0" borderId="0">
      <alignment vertical="center"/>
      <protection/>
    </xf>
    <xf numFmtId="0" fontId="0" fillId="4" borderId="11" applyNumberFormat="0" applyFont="0" applyAlignment="0" applyProtection="0"/>
    <xf numFmtId="0" fontId="7" fillId="16" borderId="12" applyNumberFormat="0" applyAlignment="0" applyProtection="0"/>
    <xf numFmtId="9" fontId="0" fillId="0" borderId="0" applyFont="0" applyFill="0" applyBorder="0" applyAlignment="0" applyProtection="0"/>
    <xf numFmtId="9" fontId="0" fillId="0" borderId="13" applyFont="0" applyFill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2" fillId="0" borderId="0" applyNumberFormat="0" applyFill="0" applyBorder="0" applyAlignment="0" applyProtection="0"/>
  </cellStyleXfs>
  <cellXfs count="205">
    <xf numFmtId="0" fontId="0" fillId="0" borderId="1" xfId="0" applyAlignment="1">
      <alignment/>
    </xf>
    <xf numFmtId="0" fontId="22" fillId="0" borderId="1" xfId="0" applyFont="1" applyAlignment="1">
      <alignment/>
    </xf>
    <xf numFmtId="0" fontId="23" fillId="0" borderId="15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" xfId="0" applyFont="1" applyAlignment="1">
      <alignment/>
    </xf>
    <xf numFmtId="0" fontId="23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 applyProtection="1">
      <alignment horizontal="center"/>
      <protection/>
    </xf>
    <xf numFmtId="0" fontId="28" fillId="0" borderId="19" xfId="0" applyFont="1" applyBorder="1" applyAlignment="1" applyProtection="1">
      <alignment horizontal="center"/>
      <protection/>
    </xf>
    <xf numFmtId="0" fontId="28" fillId="0" borderId="1" xfId="0" applyFont="1" applyBorder="1" applyAlignment="1" applyProtection="1">
      <alignment horizontal="center"/>
      <protection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 applyProtection="1">
      <alignment horizontal="right"/>
      <protection/>
    </xf>
    <xf numFmtId="0" fontId="28" fillId="0" borderId="22" xfId="0" applyFont="1" applyBorder="1" applyAlignment="1" applyProtection="1">
      <alignment/>
      <protection/>
    </xf>
    <xf numFmtId="0" fontId="22" fillId="0" borderId="23" xfId="0" applyFont="1" applyBorder="1" applyAlignment="1">
      <alignment/>
    </xf>
    <xf numFmtId="0" fontId="28" fillId="0" borderId="24" xfId="0" applyFont="1" applyBorder="1" applyAlignment="1" applyProtection="1">
      <alignment horizontal="center"/>
      <protection/>
    </xf>
    <xf numFmtId="0" fontId="22" fillId="0" borderId="18" xfId="0" applyFont="1" applyFill="1" applyBorder="1" applyAlignment="1" applyProtection="1">
      <alignment horizontal="center"/>
      <protection/>
    </xf>
    <xf numFmtId="0" fontId="22" fillId="0" borderId="22" xfId="0" applyFont="1" applyFill="1" applyBorder="1" applyAlignment="1" applyProtection="1">
      <alignment/>
      <protection/>
    </xf>
    <xf numFmtId="3" fontId="22" fillId="0" borderId="23" xfId="0" applyNumberFormat="1" applyFont="1" applyFill="1" applyBorder="1" applyAlignment="1">
      <alignment/>
    </xf>
    <xf numFmtId="0" fontId="28" fillId="0" borderId="25" xfId="0" applyFont="1" applyBorder="1" applyAlignment="1" applyProtection="1">
      <alignment horizontal="center"/>
      <protection/>
    </xf>
    <xf numFmtId="0" fontId="28" fillId="0" borderId="22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25" xfId="0" applyFont="1" applyBorder="1" applyAlignment="1">
      <alignment horizontal="center"/>
    </xf>
    <xf numFmtId="0" fontId="28" fillId="0" borderId="22" xfId="0" applyFont="1" applyBorder="1" applyAlignment="1">
      <alignment/>
    </xf>
    <xf numFmtId="0" fontId="22" fillId="0" borderId="22" xfId="0" applyFont="1" applyBorder="1" applyAlignment="1" applyProtection="1">
      <alignment/>
      <protection/>
    </xf>
    <xf numFmtId="0" fontId="22" fillId="0" borderId="22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5" xfId="0" applyFont="1" applyFill="1" applyBorder="1" applyAlignment="1">
      <alignment horizontal="center"/>
    </xf>
    <xf numFmtId="0" fontId="22" fillId="0" borderId="22" xfId="0" applyFont="1" applyBorder="1" applyAlignment="1" applyProtection="1">
      <alignment horizontal="left"/>
      <protection/>
    </xf>
    <xf numFmtId="0" fontId="22" fillId="0" borderId="25" xfId="0" applyFont="1" applyFill="1" applyBorder="1" applyAlignment="1" applyProtection="1">
      <alignment horizontal="center"/>
      <protection/>
    </xf>
    <xf numFmtId="0" fontId="28" fillId="0" borderId="22" xfId="0" applyFont="1" applyFill="1" applyBorder="1" applyAlignment="1" applyProtection="1">
      <alignment/>
      <protection/>
    </xf>
    <xf numFmtId="3" fontId="28" fillId="0" borderId="27" xfId="0" applyNumberFormat="1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8" fillId="0" borderId="18" xfId="0" applyFont="1" applyFill="1" applyBorder="1" applyAlignment="1" applyProtection="1">
      <alignment horizontal="right"/>
      <protection/>
    </xf>
    <xf numFmtId="0" fontId="22" fillId="0" borderId="22" xfId="0" applyFont="1" applyFill="1" applyBorder="1" applyAlignment="1" applyProtection="1">
      <alignment wrapText="1"/>
      <protection/>
    </xf>
    <xf numFmtId="0" fontId="22" fillId="0" borderId="18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8" fillId="0" borderId="2" xfId="0" applyFont="1" applyBorder="1" applyAlignment="1" applyProtection="1">
      <alignment/>
      <protection/>
    </xf>
    <xf numFmtId="0" fontId="22" fillId="0" borderId="22" xfId="0" applyFont="1" applyFill="1" applyBorder="1" applyAlignment="1" applyProtection="1">
      <alignment horizontal="left"/>
      <protection/>
    </xf>
    <xf numFmtId="0" fontId="22" fillId="0" borderId="0" xfId="0" applyFont="1" applyBorder="1" applyAlignment="1">
      <alignment horizontal="right"/>
    </xf>
    <xf numFmtId="0" fontId="28" fillId="0" borderId="26" xfId="0" applyFont="1" applyFill="1" applyBorder="1" applyAlignment="1" applyProtection="1">
      <alignment/>
      <protection/>
    </xf>
    <xf numFmtId="3" fontId="30" fillId="0" borderId="23" xfId="0" applyNumberFormat="1" applyFont="1" applyFill="1" applyBorder="1" applyAlignment="1">
      <alignment/>
    </xf>
    <xf numFmtId="0" fontId="28" fillId="0" borderId="19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31" fillId="18" borderId="18" xfId="0" applyFont="1" applyFill="1" applyBorder="1" applyAlignment="1">
      <alignment horizontal="center"/>
    </xf>
    <xf numFmtId="0" fontId="31" fillId="18" borderId="0" xfId="0" applyFont="1" applyFill="1" applyBorder="1" applyAlignment="1">
      <alignment horizontal="center"/>
    </xf>
    <xf numFmtId="0" fontId="28" fillId="0" borderId="22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8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right" vertical="justify"/>
      <protection/>
    </xf>
    <xf numFmtId="0" fontId="22" fillId="0" borderId="0" xfId="0" applyFont="1" applyFill="1" applyBorder="1" applyAlignment="1">
      <alignment horizontal="left" indent="1"/>
    </xf>
    <xf numFmtId="0" fontId="22" fillId="0" borderId="28" xfId="0" applyFont="1" applyFill="1" applyBorder="1" applyAlignment="1" applyProtection="1">
      <alignment horizontal="center"/>
      <protection/>
    </xf>
    <xf numFmtId="0" fontId="22" fillId="0" borderId="2" xfId="0" applyFont="1" applyFill="1" applyBorder="1" applyAlignment="1" applyProtection="1">
      <alignment/>
      <protection/>
    </xf>
    <xf numFmtId="3" fontId="28" fillId="0" borderId="30" xfId="0" applyNumberFormat="1" applyFont="1" applyFill="1" applyBorder="1" applyAlignment="1">
      <alignment/>
    </xf>
    <xf numFmtId="0" fontId="22" fillId="0" borderId="0" xfId="0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>
      <alignment/>
    </xf>
    <xf numFmtId="0" fontId="28" fillId="0" borderId="31" xfId="0" applyFont="1" applyFill="1" applyBorder="1" applyAlignment="1">
      <alignment horizontal="left"/>
    </xf>
    <xf numFmtId="0" fontId="28" fillId="0" borderId="32" xfId="0" applyFont="1" applyFill="1" applyBorder="1" applyAlignment="1">
      <alignment horizontal="left"/>
    </xf>
    <xf numFmtId="0" fontId="28" fillId="0" borderId="33" xfId="0" applyFont="1" applyFill="1" applyBorder="1" applyAlignment="1">
      <alignment horizontal="left"/>
    </xf>
    <xf numFmtId="0" fontId="28" fillId="0" borderId="34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29" fillId="0" borderId="36" xfId="0" applyFont="1" applyFill="1" applyBorder="1" applyAlignment="1" applyProtection="1">
      <alignment horizontal="center"/>
      <protection/>
    </xf>
    <xf numFmtId="0" fontId="28" fillId="0" borderId="24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2" fillId="0" borderId="2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37" fontId="22" fillId="0" borderId="23" xfId="0" applyNumberFormat="1" applyFont="1" applyFill="1" applyBorder="1" applyAlignment="1">
      <alignment/>
    </xf>
    <xf numFmtId="1" fontId="22" fillId="0" borderId="22" xfId="0" applyNumberFormat="1" applyFont="1" applyFill="1" applyBorder="1" applyAlignment="1">
      <alignment/>
    </xf>
    <xf numFmtId="0" fontId="24" fillId="0" borderId="0" xfId="0" applyFont="1" applyBorder="1" applyAlignment="1">
      <alignment horizontal="right"/>
    </xf>
    <xf numFmtId="0" fontId="31" fillId="18" borderId="26" xfId="0" applyFont="1" applyFill="1" applyBorder="1" applyAlignment="1" applyProtection="1">
      <alignment horizontal="center"/>
      <protection/>
    </xf>
    <xf numFmtId="0" fontId="31" fillId="18" borderId="0" xfId="0" applyFont="1" applyFill="1" applyBorder="1" applyAlignment="1" applyProtection="1">
      <alignment horizontal="center"/>
      <protection/>
    </xf>
    <xf numFmtId="0" fontId="22" fillId="0" borderId="26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9" fillId="0" borderId="36" xfId="0" applyFont="1" applyBorder="1" applyAlignment="1" applyProtection="1">
      <alignment horizontal="center"/>
      <protection/>
    </xf>
    <xf numFmtId="0" fontId="28" fillId="0" borderId="19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31" fillId="18" borderId="17" xfId="0" applyFont="1" applyFill="1" applyBorder="1" applyAlignment="1">
      <alignment horizontal="center"/>
    </xf>
    <xf numFmtId="0" fontId="28" fillId="0" borderId="38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37" xfId="0" applyFont="1" applyBorder="1" applyAlignment="1">
      <alignment/>
    </xf>
    <xf numFmtId="41" fontId="22" fillId="0" borderId="23" xfId="0" applyNumberFormat="1" applyFont="1" applyFill="1" applyBorder="1" applyAlignment="1">
      <alignment/>
    </xf>
    <xf numFmtId="0" fontId="22" fillId="0" borderId="26" xfId="0" applyFont="1" applyBorder="1" applyAlignment="1" applyProtection="1">
      <alignment horizontal="center"/>
      <protection/>
    </xf>
    <xf numFmtId="0" fontId="22" fillId="0" borderId="38" xfId="0" applyFont="1" applyBorder="1" applyAlignment="1" applyProtection="1">
      <alignment horizontal="center"/>
      <protection/>
    </xf>
    <xf numFmtId="3" fontId="28" fillId="0" borderId="20" xfId="0" applyNumberFormat="1" applyFont="1" applyFill="1" applyBorder="1" applyAlignment="1">
      <alignment/>
    </xf>
    <xf numFmtId="3" fontId="22" fillId="0" borderId="27" xfId="0" applyNumberFormat="1" applyFont="1" applyFill="1" applyBorder="1" applyAlignment="1">
      <alignment/>
    </xf>
    <xf numFmtId="3" fontId="28" fillId="0" borderId="23" xfId="0" applyNumberFormat="1" applyFont="1" applyFill="1" applyBorder="1" applyAlignment="1">
      <alignment/>
    </xf>
    <xf numFmtId="0" fontId="28" fillId="0" borderId="26" xfId="0" applyFont="1" applyBorder="1" applyAlignment="1">
      <alignment/>
    </xf>
    <xf numFmtId="3" fontId="22" fillId="0" borderId="0" xfId="0" applyNumberFormat="1" applyFont="1" applyBorder="1" applyAlignment="1">
      <alignment/>
    </xf>
    <xf numFmtId="37" fontId="22" fillId="0" borderId="20" xfId="0" applyNumberFormat="1" applyFont="1" applyFill="1" applyBorder="1" applyAlignment="1">
      <alignment/>
    </xf>
    <xf numFmtId="9" fontId="22" fillId="0" borderId="23" xfId="0" applyNumberFormat="1" applyFont="1" applyFill="1" applyBorder="1" applyAlignment="1">
      <alignment/>
    </xf>
    <xf numFmtId="0" fontId="22" fillId="0" borderId="28" xfId="0" applyFont="1" applyBorder="1" applyAlignment="1">
      <alignment/>
    </xf>
    <xf numFmtId="0" fontId="22" fillId="0" borderId="13" xfId="0" applyFont="1" applyBorder="1" applyAlignment="1">
      <alignment/>
    </xf>
    <xf numFmtId="0" fontId="22" fillId="16" borderId="3" xfId="0" applyFont="1" applyFill="1" applyBorder="1" applyAlignment="1">
      <alignment/>
    </xf>
    <xf numFmtId="0" fontId="22" fillId="0" borderId="26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31" fillId="18" borderId="29" xfId="0" applyFont="1" applyFill="1" applyBorder="1" applyAlignment="1">
      <alignment horizontal="center"/>
    </xf>
    <xf numFmtId="41" fontId="22" fillId="0" borderId="27" xfId="0" applyNumberFormat="1" applyFont="1" applyFill="1" applyBorder="1" applyAlignment="1">
      <alignment/>
    </xf>
    <xf numFmtId="0" fontId="22" fillId="0" borderId="21" xfId="0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40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/>
      <protection/>
    </xf>
    <xf numFmtId="3" fontId="22" fillId="0" borderId="20" xfId="0" applyNumberFormat="1" applyFont="1" applyFill="1" applyBorder="1" applyAlignment="1">
      <alignment/>
    </xf>
    <xf numFmtId="41" fontId="28" fillId="0" borderId="3" xfId="0" applyNumberFormat="1" applyFont="1" applyFill="1" applyBorder="1" applyAlignment="1">
      <alignment/>
    </xf>
    <xf numFmtId="9" fontId="22" fillId="0" borderId="20" xfId="0" applyNumberFormat="1" applyFont="1" applyFill="1" applyBorder="1" applyAlignment="1">
      <alignment/>
    </xf>
    <xf numFmtId="9" fontId="22" fillId="0" borderId="20" xfId="67" applyNumberFormat="1" applyFont="1" applyFill="1" applyBorder="1" applyAlignment="1">
      <alignment horizontal="right"/>
    </xf>
    <xf numFmtId="0" fontId="22" fillId="0" borderId="41" xfId="0" applyFont="1" applyBorder="1" applyAlignment="1">
      <alignment/>
    </xf>
    <xf numFmtId="9" fontId="22" fillId="0" borderId="42" xfId="0" applyNumberFormat="1" applyFont="1" applyFill="1" applyBorder="1" applyAlignment="1">
      <alignment/>
    </xf>
    <xf numFmtId="1" fontId="22" fillId="0" borderId="23" xfId="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32" fillId="18" borderId="26" xfId="0" applyFont="1" applyFill="1" applyBorder="1" applyAlignment="1">
      <alignment horizontal="center"/>
    </xf>
    <xf numFmtId="0" fontId="32" fillId="18" borderId="0" xfId="0" applyFont="1" applyFill="1" applyBorder="1" applyAlignment="1">
      <alignment horizontal="center"/>
    </xf>
    <xf numFmtId="0" fontId="32" fillId="18" borderId="0" xfId="0" applyFont="1" applyFill="1" applyBorder="1" applyAlignment="1">
      <alignment/>
    </xf>
    <xf numFmtId="0" fontId="22" fillId="0" borderId="43" xfId="0" applyFont="1" applyBorder="1" applyAlignment="1">
      <alignment/>
    </xf>
    <xf numFmtId="0" fontId="22" fillId="0" borderId="44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38" xfId="0" applyFont="1" applyBorder="1" applyAlignment="1">
      <alignment/>
    </xf>
    <xf numFmtId="0" fontId="22" fillId="0" borderId="45" xfId="0" applyFont="1" applyBorder="1" applyAlignment="1">
      <alignment/>
    </xf>
    <xf numFmtId="0" fontId="33" fillId="0" borderId="0" xfId="0" applyFont="1" applyBorder="1" applyAlignment="1">
      <alignment/>
    </xf>
    <xf numFmtId="0" fontId="31" fillId="18" borderId="6" xfId="0" applyFont="1" applyFill="1" applyBorder="1" applyAlignment="1" applyProtection="1">
      <alignment horizontal="center"/>
      <protection/>
    </xf>
    <xf numFmtId="9" fontId="22" fillId="0" borderId="0" xfId="0" applyNumberFormat="1" applyFont="1" applyBorder="1" applyAlignment="1">
      <alignment horizontal="right"/>
    </xf>
    <xf numFmtId="1" fontId="28" fillId="0" borderId="22" xfId="0" applyNumberFormat="1" applyFont="1" applyFill="1" applyBorder="1" applyAlignment="1">
      <alignment/>
    </xf>
    <xf numFmtId="37" fontId="28" fillId="0" borderId="23" xfId="0" applyNumberFormat="1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46" xfId="0" applyFont="1" applyFill="1" applyBorder="1" applyAlignment="1">
      <alignment/>
    </xf>
    <xf numFmtId="0" fontId="34" fillId="0" borderId="2" xfId="0" applyFont="1" applyFill="1" applyBorder="1" applyAlignment="1">
      <alignment/>
    </xf>
    <xf numFmtId="0" fontId="22" fillId="0" borderId="3" xfId="0" applyFont="1" applyFill="1" applyBorder="1" applyAlignment="1">
      <alignment/>
    </xf>
    <xf numFmtId="3" fontId="23" fillId="0" borderId="23" xfId="0" applyNumberFormat="1" applyFont="1" applyFill="1" applyBorder="1" applyAlignment="1">
      <alignment/>
    </xf>
    <xf numFmtId="0" fontId="22" fillId="0" borderId="0" xfId="0" applyFont="1" applyBorder="1" applyAlignment="1">
      <alignment wrapText="1"/>
    </xf>
    <xf numFmtId="3" fontId="22" fillId="0" borderId="3" xfId="0" applyNumberFormat="1" applyFont="1" applyFill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 applyProtection="1">
      <alignment/>
      <protection/>
    </xf>
    <xf numFmtId="177" fontId="22" fillId="0" borderId="6" xfId="0" applyNumberFormat="1" applyFont="1" applyBorder="1" applyAlignment="1" quotePrefix="1">
      <alignment horizontal="right"/>
    </xf>
    <xf numFmtId="177" fontId="22" fillId="0" borderId="45" xfId="0" applyNumberFormat="1" applyFont="1" applyBorder="1" applyAlignment="1" quotePrefix="1">
      <alignment horizontal="right"/>
    </xf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 applyProtection="1">
      <alignment horizontal="center"/>
      <protection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 applyProtection="1">
      <alignment horizontal="center"/>
      <protection/>
    </xf>
    <xf numFmtId="0" fontId="28" fillId="0" borderId="31" xfId="0" applyFont="1" applyBorder="1" applyAlignment="1" applyProtection="1">
      <alignment horizontal="left"/>
      <protection/>
    </xf>
    <xf numFmtId="0" fontId="28" fillId="0" borderId="32" xfId="0" applyFont="1" applyBorder="1" applyAlignment="1" applyProtection="1">
      <alignment horizontal="left"/>
      <protection/>
    </xf>
    <xf numFmtId="0" fontId="28" fillId="0" borderId="33" xfId="0" applyFont="1" applyBorder="1" applyAlignment="1" applyProtection="1">
      <alignment horizontal="left"/>
      <protection/>
    </xf>
    <xf numFmtId="0" fontId="28" fillId="0" borderId="31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31" fillId="18" borderId="26" xfId="0" applyFont="1" applyFill="1" applyBorder="1" applyAlignment="1" applyProtection="1">
      <alignment horizontal="center"/>
      <protection/>
    </xf>
    <xf numFmtId="0" fontId="31" fillId="18" borderId="0" xfId="0" applyFont="1" applyFill="1" applyBorder="1" applyAlignment="1" applyProtection="1">
      <alignment horizontal="center"/>
      <protection/>
    </xf>
    <xf numFmtId="0" fontId="31" fillId="18" borderId="6" xfId="0" applyFont="1" applyFill="1" applyBorder="1" applyAlignment="1" applyProtection="1">
      <alignment horizontal="center"/>
      <protection/>
    </xf>
    <xf numFmtId="0" fontId="28" fillId="0" borderId="18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28" fillId="0" borderId="18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9" fillId="0" borderId="34" xfId="0" applyFont="1" applyBorder="1" applyAlignment="1" applyProtection="1">
      <alignment horizontal="right"/>
      <protection/>
    </xf>
    <xf numFmtId="0" fontId="29" fillId="0" borderId="35" xfId="0" applyFont="1" applyBorder="1" applyAlignment="1" applyProtection="1">
      <alignment horizontal="right"/>
      <protection/>
    </xf>
    <xf numFmtId="0" fontId="29" fillId="0" borderId="36" xfId="0" applyFont="1" applyBorder="1" applyAlignment="1" applyProtection="1">
      <alignment horizontal="right"/>
      <protection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31" fillId="18" borderId="21" xfId="0" applyFont="1" applyFill="1" applyBorder="1" applyAlignment="1">
      <alignment horizontal="center"/>
    </xf>
    <xf numFmtId="0" fontId="31" fillId="18" borderId="39" xfId="0" applyFont="1" applyFill="1" applyBorder="1" applyAlignment="1">
      <alignment horizontal="center"/>
    </xf>
    <xf numFmtId="0" fontId="31" fillId="18" borderId="47" xfId="0" applyFont="1" applyFill="1" applyBorder="1" applyAlignment="1">
      <alignment horizontal="center"/>
    </xf>
    <xf numFmtId="0" fontId="31" fillId="18" borderId="43" xfId="0" applyFont="1" applyFill="1" applyBorder="1" applyAlignment="1" applyProtection="1">
      <alignment horizontal="center"/>
      <protection/>
    </xf>
    <xf numFmtId="0" fontId="31" fillId="18" borderId="39" xfId="0" applyFont="1" applyFill="1" applyBorder="1" applyAlignment="1" applyProtection="1">
      <alignment horizontal="center"/>
      <protection/>
    </xf>
    <xf numFmtId="0" fontId="31" fillId="18" borderId="44" xfId="0" applyFont="1" applyFill="1" applyBorder="1" applyAlignment="1" applyProtection="1">
      <alignment horizontal="center"/>
      <protection/>
    </xf>
    <xf numFmtId="0" fontId="31" fillId="18" borderId="19" xfId="0" applyFont="1" applyFill="1" applyBorder="1" applyAlignment="1">
      <alignment horizontal="center"/>
    </xf>
    <xf numFmtId="0" fontId="31" fillId="18" borderId="48" xfId="0" applyFont="1" applyFill="1" applyBorder="1" applyAlignment="1">
      <alignment horizontal="center"/>
    </xf>
    <xf numFmtId="0" fontId="28" fillId="0" borderId="34" xfId="0" applyFont="1" applyBorder="1" applyAlignment="1" quotePrefix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1" fillId="18" borderId="26" xfId="0" applyFont="1" applyFill="1" applyBorder="1" applyAlignment="1">
      <alignment horizontal="center"/>
    </xf>
    <xf numFmtId="0" fontId="31" fillId="18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8" fillId="0" borderId="18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left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wrapText="1"/>
    </xf>
    <xf numFmtId="0" fontId="28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1" xfId="33"/>
    <cellStyle name="a2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[0] 2" xfId="46"/>
    <cellStyle name="Comma [0] 3" xfId="47"/>
    <cellStyle name="Comma [0] 4" xfId="48"/>
    <cellStyle name="Currency" xfId="49"/>
    <cellStyle name="Currency [0]" xfId="50"/>
    <cellStyle name="Excel Built-in Comma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100" zoomScalePageLayoutView="0" workbookViewId="0" topLeftCell="B20481">
      <selection activeCell="A1" sqref="A1"/>
    </sheetView>
  </sheetViews>
  <sheetFormatPr defaultColWidth="9" defaultRowHeight="1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196"/>
  <sheetViews>
    <sheetView tabSelected="1" defaultGridColor="0" zoomScaleSheetLayoutView="100" zoomScalePageLayoutView="0" colorId="22" workbookViewId="0" topLeftCell="L55">
      <selection activeCell="O21" sqref="O21"/>
    </sheetView>
  </sheetViews>
  <sheetFormatPr defaultColWidth="9.69921875" defaultRowHeight="15"/>
  <cols>
    <col min="1" max="1" width="9.69921875" style="4" hidden="1" customWidth="1"/>
    <col min="2" max="2" width="2.796875" style="4" customWidth="1"/>
    <col min="3" max="3" width="4" style="4" customWidth="1"/>
    <col min="4" max="4" width="51.09765625" style="4" customWidth="1"/>
    <col min="5" max="5" width="17" style="4" customWidth="1"/>
    <col min="6" max="6" width="3.296875" style="4" customWidth="1"/>
    <col min="7" max="7" width="5.69921875" style="4" customWidth="1"/>
    <col min="8" max="8" width="66.19921875" style="4" customWidth="1"/>
    <col min="9" max="9" width="16.59765625" style="4" customWidth="1"/>
    <col min="10" max="10" width="2.69921875" style="4" customWidth="1"/>
    <col min="11" max="11" width="3.3984375" style="4" customWidth="1"/>
    <col min="12" max="12" width="47.8984375" style="4" customWidth="1"/>
    <col min="13" max="13" width="17.59765625" style="4" customWidth="1"/>
    <col min="14" max="14" width="2.59765625" style="5" customWidth="1"/>
    <col min="15" max="15" width="3.19921875" style="3" customWidth="1"/>
    <col min="16" max="16" width="46.796875" style="3" customWidth="1"/>
    <col min="17" max="17" width="8.296875" style="3" customWidth="1"/>
    <col min="18" max="18" width="9" style="3" customWidth="1"/>
    <col min="19" max="19" width="1.2890625" style="3" customWidth="1"/>
    <col min="20" max="203" width="9.69921875" style="3" bestFit="1" customWidth="1"/>
    <col min="204" max="204" width="9.69921875" style="4" bestFit="1" customWidth="1"/>
    <col min="205" max="16384" width="9.69921875" style="4" customWidth="1"/>
  </cols>
  <sheetData>
    <row r="1" spans="1:203" s="1" customFormat="1" ht="18">
      <c r="A1" s="6"/>
      <c r="B1" s="7"/>
      <c r="C1" s="8"/>
      <c r="D1" s="9"/>
      <c r="E1" s="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0"/>
      <c r="U1" s="17"/>
      <c r="V1" s="17"/>
      <c r="W1" s="17"/>
      <c r="X1" s="17"/>
      <c r="Y1" s="17"/>
      <c r="Z1" s="17"/>
      <c r="AA1" s="17"/>
      <c r="AB1" s="17"/>
      <c r="AC1" s="30"/>
      <c r="AD1" s="15"/>
      <c r="AE1" s="15"/>
      <c r="AF1" s="15"/>
      <c r="AG1" s="15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</row>
    <row r="2" spans="1:203" s="1" customFormat="1" ht="35.25">
      <c r="A2" s="6"/>
      <c r="B2" s="7"/>
      <c r="C2" s="151" t="s">
        <v>0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7"/>
      <c r="T2" s="30"/>
      <c r="U2" s="152"/>
      <c r="V2" s="152"/>
      <c r="W2" s="152"/>
      <c r="X2" s="152"/>
      <c r="Y2" s="152"/>
      <c r="Z2" s="152"/>
      <c r="AA2" s="152"/>
      <c r="AB2" s="152"/>
      <c r="AC2" s="30"/>
      <c r="AD2" s="153"/>
      <c r="AE2" s="153"/>
      <c r="AF2" s="153"/>
      <c r="AG2" s="153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</row>
    <row r="3" spans="1:203" s="1" customFormat="1" ht="35.25">
      <c r="A3" s="6"/>
      <c r="B3" s="7"/>
      <c r="C3" s="151" t="s">
        <v>1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7"/>
      <c r="T3" s="30"/>
      <c r="U3" s="152"/>
      <c r="V3" s="152"/>
      <c r="W3" s="152"/>
      <c r="X3" s="152"/>
      <c r="Y3" s="152"/>
      <c r="Z3" s="152"/>
      <c r="AA3" s="152"/>
      <c r="AB3" s="152"/>
      <c r="AC3" s="30"/>
      <c r="AD3" s="153"/>
      <c r="AE3" s="153"/>
      <c r="AF3" s="153"/>
      <c r="AG3" s="153"/>
      <c r="AH3" s="30"/>
      <c r="AI3" s="153"/>
      <c r="AJ3" s="153"/>
      <c r="AK3" s="153"/>
      <c r="AL3" s="153"/>
      <c r="AM3" s="153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</row>
    <row r="4" spans="1:203" s="1" customFormat="1" ht="26.25">
      <c r="A4" s="6"/>
      <c r="B4" s="7"/>
      <c r="C4" s="154" t="s">
        <v>2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7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</row>
    <row r="5" spans="1:203" s="1" customFormat="1" ht="18">
      <c r="A5" s="6"/>
      <c r="B5" s="7"/>
      <c r="C5" s="10"/>
      <c r="D5" s="10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</row>
    <row r="6" spans="1:203" s="1" customFormat="1" ht="18">
      <c r="A6" s="6"/>
      <c r="B6" s="7"/>
      <c r="C6" s="10"/>
      <c r="D6" s="11"/>
      <c r="E6" s="7"/>
      <c r="F6" s="7"/>
      <c r="G6" s="7"/>
      <c r="H6" s="7"/>
      <c r="I6" s="7"/>
      <c r="J6" s="7"/>
      <c r="K6" s="7"/>
      <c r="L6" s="7"/>
      <c r="M6" s="80"/>
      <c r="N6" s="80"/>
      <c r="O6" s="80"/>
      <c r="P6" s="80"/>
      <c r="Q6" s="80"/>
      <c r="R6" s="7"/>
      <c r="S6" s="7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</row>
    <row r="7" spans="1:203" s="1" customFormat="1" ht="18">
      <c r="A7" s="6"/>
      <c r="B7" s="7"/>
      <c r="C7" s="155" t="s">
        <v>3</v>
      </c>
      <c r="D7" s="156"/>
      <c r="E7" s="157"/>
      <c r="F7" s="12"/>
      <c r="G7" s="158" t="s">
        <v>4</v>
      </c>
      <c r="H7" s="159"/>
      <c r="I7" s="160"/>
      <c r="J7" s="30"/>
      <c r="K7" s="161" t="s">
        <v>5</v>
      </c>
      <c r="L7" s="162"/>
      <c r="M7" s="163"/>
      <c r="N7" s="7"/>
      <c r="O7" s="164" t="s">
        <v>6</v>
      </c>
      <c r="P7" s="165"/>
      <c r="Q7" s="165"/>
      <c r="R7" s="166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</row>
    <row r="8" spans="1:203" s="1" customFormat="1" ht="18">
      <c r="A8" s="6"/>
      <c r="B8" s="7"/>
      <c r="C8" s="167" t="s">
        <v>7</v>
      </c>
      <c r="D8" s="168"/>
      <c r="E8" s="169"/>
      <c r="F8" s="13"/>
      <c r="G8" s="170" t="s">
        <v>8</v>
      </c>
      <c r="H8" s="153"/>
      <c r="I8" s="171"/>
      <c r="J8" s="30"/>
      <c r="K8" s="172" t="str">
        <f>G9</f>
        <v>Per 30 September 2015</v>
      </c>
      <c r="L8" s="173"/>
      <c r="M8" s="174"/>
      <c r="N8" s="7"/>
      <c r="O8" s="81"/>
      <c r="P8" s="82"/>
      <c r="Q8" s="82"/>
      <c r="R8" s="132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</row>
    <row r="9" spans="1:203" s="1" customFormat="1" ht="18">
      <c r="A9" s="6"/>
      <c r="B9" s="7"/>
      <c r="C9" s="167" t="s">
        <v>9</v>
      </c>
      <c r="D9" s="168"/>
      <c r="E9" s="169"/>
      <c r="F9" s="16"/>
      <c r="G9" s="170" t="s">
        <v>10</v>
      </c>
      <c r="H9" s="153"/>
      <c r="I9" s="171"/>
      <c r="J9" s="30"/>
      <c r="K9" s="170" t="str">
        <f>G10</f>
        <v>Triwulan III Tahun 2015</v>
      </c>
      <c r="L9" s="153"/>
      <c r="M9" s="171"/>
      <c r="N9" s="7"/>
      <c r="O9" s="83">
        <v>1</v>
      </c>
      <c r="P9" s="30" t="s">
        <v>11</v>
      </c>
      <c r="Q9" s="30" t="s">
        <v>12</v>
      </c>
      <c r="R9" s="128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</row>
    <row r="10" spans="1:203" s="1" customFormat="1" ht="18">
      <c r="A10" s="6"/>
      <c r="B10" s="7"/>
      <c r="C10" s="175" t="s">
        <v>13</v>
      </c>
      <c r="D10" s="176"/>
      <c r="E10" s="177"/>
      <c r="F10" s="17"/>
      <c r="G10" s="170" t="s">
        <v>14</v>
      </c>
      <c r="H10" s="153"/>
      <c r="I10" s="171"/>
      <c r="J10" s="30"/>
      <c r="K10" s="178"/>
      <c r="L10" s="179"/>
      <c r="M10" s="85" t="s">
        <v>13</v>
      </c>
      <c r="N10" s="7"/>
      <c r="O10" s="83">
        <v>2</v>
      </c>
      <c r="P10" s="30" t="s">
        <v>15</v>
      </c>
      <c r="Q10" s="30" t="s">
        <v>16</v>
      </c>
      <c r="R10" s="12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</row>
    <row r="11" spans="1:203" s="1" customFormat="1" ht="18">
      <c r="A11" s="6"/>
      <c r="B11" s="7"/>
      <c r="C11" s="18" t="s">
        <v>17</v>
      </c>
      <c r="D11" s="19" t="s">
        <v>18</v>
      </c>
      <c r="E11" s="20" t="s">
        <v>19</v>
      </c>
      <c r="F11" s="17"/>
      <c r="G11" s="14"/>
      <c r="H11" s="15"/>
      <c r="I11" s="85" t="s">
        <v>13</v>
      </c>
      <c r="J11" s="30"/>
      <c r="K11" s="86"/>
      <c r="L11" s="87" t="s">
        <v>18</v>
      </c>
      <c r="M11" s="74" t="str">
        <f>I12</f>
        <v>TW III - 2015</v>
      </c>
      <c r="N11" s="7"/>
      <c r="O11" s="83"/>
      <c r="P11" s="30"/>
      <c r="Q11" s="30"/>
      <c r="R11" s="12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</row>
    <row r="12" spans="1:203" s="1" customFormat="1" ht="18">
      <c r="A12" s="6"/>
      <c r="B12" s="7"/>
      <c r="C12" s="21" t="s">
        <v>20</v>
      </c>
      <c r="D12" s="22" t="s">
        <v>21</v>
      </c>
      <c r="E12" s="23"/>
      <c r="F12" s="15"/>
      <c r="G12" s="24" t="s">
        <v>17</v>
      </c>
      <c r="H12" s="19" t="s">
        <v>18</v>
      </c>
      <c r="I12" s="20" t="s">
        <v>19</v>
      </c>
      <c r="J12" s="30"/>
      <c r="K12" s="180" t="s">
        <v>22</v>
      </c>
      <c r="L12" s="181"/>
      <c r="M12" s="182"/>
      <c r="N12" s="7"/>
      <c r="O12" s="35"/>
      <c r="P12" s="30"/>
      <c r="Q12" s="30"/>
      <c r="R12" s="12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</row>
    <row r="13" spans="1:203" s="1" customFormat="1" ht="18">
      <c r="A13" s="6"/>
      <c r="B13" s="7"/>
      <c r="C13" s="25">
        <v>1</v>
      </c>
      <c r="D13" s="26" t="s">
        <v>23</v>
      </c>
      <c r="E13" s="27">
        <v>16096</v>
      </c>
      <c r="F13" s="15"/>
      <c r="G13" s="28"/>
      <c r="H13" s="29"/>
      <c r="I13" s="88"/>
      <c r="J13" s="30"/>
      <c r="K13" s="53"/>
      <c r="L13" s="54"/>
      <c r="M13" s="89"/>
      <c r="N13" s="7"/>
      <c r="O13" s="90"/>
      <c r="P13" s="91"/>
      <c r="Q13" s="91"/>
      <c r="R13" s="1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</row>
    <row r="14" spans="1:203" s="1" customFormat="1" ht="18">
      <c r="A14" s="6"/>
      <c r="B14" s="7"/>
      <c r="C14" s="25">
        <f>C13+1</f>
        <v>2</v>
      </c>
      <c r="D14" s="26" t="s">
        <v>24</v>
      </c>
      <c r="E14" s="27">
        <v>25207</v>
      </c>
      <c r="F14" s="30"/>
      <c r="G14" s="31">
        <v>1</v>
      </c>
      <c r="H14" s="32" t="s">
        <v>25</v>
      </c>
      <c r="I14" s="92"/>
      <c r="J14" s="30"/>
      <c r="K14" s="84"/>
      <c r="L14" s="30"/>
      <c r="M14" s="93"/>
      <c r="N14" s="7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</row>
    <row r="15" spans="1:203" s="1" customFormat="1" ht="18">
      <c r="A15" s="6"/>
      <c r="B15" s="7"/>
      <c r="C15" s="25">
        <f>C14+1</f>
        <v>3</v>
      </c>
      <c r="D15" s="26" t="s">
        <v>26</v>
      </c>
      <c r="E15" s="27">
        <v>0</v>
      </c>
      <c r="F15" s="30"/>
      <c r="G15" s="31">
        <v>2</v>
      </c>
      <c r="H15" s="33" t="s">
        <v>27</v>
      </c>
      <c r="I15" s="94">
        <v>85544</v>
      </c>
      <c r="J15" s="30"/>
      <c r="K15" s="84" t="s">
        <v>28</v>
      </c>
      <c r="L15" s="30"/>
      <c r="M15" s="92"/>
      <c r="N15" s="7"/>
      <c r="O15" s="164" t="s">
        <v>29</v>
      </c>
      <c r="P15" s="165"/>
      <c r="Q15" s="165"/>
      <c r="R15" s="166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</row>
    <row r="16" spans="1:203" s="1" customFormat="1" ht="18">
      <c r="A16" s="6"/>
      <c r="B16" s="7"/>
      <c r="C16" s="25">
        <f>C15+1</f>
        <v>4</v>
      </c>
      <c r="D16" s="26" t="s">
        <v>30</v>
      </c>
      <c r="E16" s="27"/>
      <c r="F16" s="30"/>
      <c r="G16" s="31">
        <v>3</v>
      </c>
      <c r="H16" s="33" t="s">
        <v>31</v>
      </c>
      <c r="I16" s="94">
        <v>-36323</v>
      </c>
      <c r="J16" s="30"/>
      <c r="K16" s="84" t="s">
        <v>32</v>
      </c>
      <c r="L16" s="30"/>
      <c r="M16" s="27">
        <v>146297</v>
      </c>
      <c r="N16" s="7"/>
      <c r="O16" s="95">
        <v>1</v>
      </c>
      <c r="P16" s="64" t="s">
        <v>33</v>
      </c>
      <c r="Q16" s="30"/>
      <c r="R16" s="149" t="s">
        <v>34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</row>
    <row r="17" spans="1:203" s="1" customFormat="1" ht="18">
      <c r="A17" s="6"/>
      <c r="B17" s="7"/>
      <c r="C17" s="25"/>
      <c r="D17" s="26" t="s">
        <v>35</v>
      </c>
      <c r="E17" s="27">
        <v>0</v>
      </c>
      <c r="F17" s="30"/>
      <c r="G17" s="31">
        <v>4</v>
      </c>
      <c r="H17" s="33" t="s">
        <v>36</v>
      </c>
      <c r="I17" s="94">
        <v>-3370</v>
      </c>
      <c r="J17" s="30"/>
      <c r="K17" s="84" t="s">
        <v>37</v>
      </c>
      <c r="L17" s="30"/>
      <c r="M17" s="27">
        <v>139490</v>
      </c>
      <c r="N17" s="7"/>
      <c r="O17" s="96">
        <v>2</v>
      </c>
      <c r="P17" s="91" t="s">
        <v>38</v>
      </c>
      <c r="Q17" s="91"/>
      <c r="R17" s="150" t="s">
        <v>39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</row>
    <row r="18" spans="1:203" s="1" customFormat="1" ht="18">
      <c r="A18" s="6"/>
      <c r="B18" s="7"/>
      <c r="C18" s="25"/>
      <c r="D18" s="26" t="s">
        <v>40</v>
      </c>
      <c r="E18" s="27">
        <v>0</v>
      </c>
      <c r="F18" s="30"/>
      <c r="G18" s="31">
        <v>5</v>
      </c>
      <c r="H18" s="34" t="s">
        <v>41</v>
      </c>
      <c r="I18" s="94">
        <v>-7849</v>
      </c>
      <c r="J18" s="30"/>
      <c r="K18" s="84"/>
      <c r="L18" s="30" t="s">
        <v>42</v>
      </c>
      <c r="M18" s="97">
        <f>M16-M17</f>
        <v>6807</v>
      </c>
      <c r="N18" s="7"/>
      <c r="O18" s="30"/>
      <c r="P18" s="30"/>
      <c r="Q18" s="30"/>
      <c r="R18" s="13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</row>
    <row r="19" spans="1:203" s="1" customFormat="1" ht="18">
      <c r="A19" s="6"/>
      <c r="B19" s="7"/>
      <c r="C19" s="25"/>
      <c r="D19" s="26" t="s">
        <v>43</v>
      </c>
      <c r="E19" s="27">
        <v>0</v>
      </c>
      <c r="F19" s="30"/>
      <c r="G19" s="31">
        <v>6</v>
      </c>
      <c r="H19" s="34" t="s">
        <v>44</v>
      </c>
      <c r="I19" s="98">
        <f>SUM(I15:I18)</f>
        <v>38002</v>
      </c>
      <c r="J19" s="30"/>
      <c r="K19" s="84"/>
      <c r="L19" s="30"/>
      <c r="M19" s="27"/>
      <c r="N19" s="7"/>
      <c r="O19" s="183" t="s">
        <v>45</v>
      </c>
      <c r="P19" s="184"/>
      <c r="Q19" s="184"/>
      <c r="R19" s="185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</row>
    <row r="20" spans="1:203" s="1" customFormat="1" ht="18">
      <c r="A20" s="6"/>
      <c r="B20" s="7"/>
      <c r="C20" s="25">
        <v>5</v>
      </c>
      <c r="D20" s="26" t="s">
        <v>46</v>
      </c>
      <c r="E20" s="27">
        <v>210421</v>
      </c>
      <c r="F20" s="30"/>
      <c r="G20" s="31"/>
      <c r="H20" s="35"/>
      <c r="I20" s="99"/>
      <c r="J20" s="30"/>
      <c r="K20" s="84" t="s">
        <v>47</v>
      </c>
      <c r="L20" s="30" t="s">
        <v>48</v>
      </c>
      <c r="M20" s="78">
        <v>17694</v>
      </c>
      <c r="N20" s="7"/>
      <c r="O20" s="100" t="s">
        <v>49</v>
      </c>
      <c r="P20" s="30"/>
      <c r="Q20" s="30"/>
      <c r="R20" s="128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</row>
    <row r="21" spans="1:203" s="1" customFormat="1" ht="18">
      <c r="A21" s="6"/>
      <c r="B21" s="7"/>
      <c r="C21" s="36">
        <v>6</v>
      </c>
      <c r="D21" s="26" t="s">
        <v>50</v>
      </c>
      <c r="E21" s="27"/>
      <c r="F21" s="30"/>
      <c r="G21" s="31">
        <v>7</v>
      </c>
      <c r="H21" s="22" t="s">
        <v>51</v>
      </c>
      <c r="I21" s="94"/>
      <c r="J21" s="30"/>
      <c r="K21" s="84"/>
      <c r="L21" s="30"/>
      <c r="M21" s="78"/>
      <c r="N21" s="7"/>
      <c r="O21" s="35" t="s">
        <v>180</v>
      </c>
      <c r="P21" s="30"/>
      <c r="Q21" s="30"/>
      <c r="R21" s="128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</row>
    <row r="22" spans="1:203" s="1" customFormat="1" ht="18">
      <c r="A22" s="6"/>
      <c r="B22" s="7"/>
      <c r="C22" s="36"/>
      <c r="D22" s="26" t="s">
        <v>52</v>
      </c>
      <c r="E22" s="27">
        <v>0</v>
      </c>
      <c r="F22" s="30"/>
      <c r="G22" s="31">
        <v>8</v>
      </c>
      <c r="H22" s="33" t="s">
        <v>53</v>
      </c>
      <c r="I22" s="94">
        <v>-32208</v>
      </c>
      <c r="J22" s="30"/>
      <c r="K22" s="84" t="s">
        <v>54</v>
      </c>
      <c r="L22" s="30"/>
      <c r="M22" s="78">
        <f>M18-M20</f>
        <v>-10887</v>
      </c>
      <c r="N22" s="7"/>
      <c r="O22" s="34" t="s">
        <v>55</v>
      </c>
      <c r="P22" s="35"/>
      <c r="Q22" s="30"/>
      <c r="R22" s="128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</row>
    <row r="23" spans="1:203" s="1" customFormat="1" ht="18">
      <c r="A23" s="6"/>
      <c r="B23" s="7"/>
      <c r="C23" s="36"/>
      <c r="D23" s="26" t="s">
        <v>56</v>
      </c>
      <c r="E23" s="27">
        <v>0</v>
      </c>
      <c r="F23" s="30"/>
      <c r="G23" s="31">
        <v>9</v>
      </c>
      <c r="H23" s="33" t="s">
        <v>57</v>
      </c>
      <c r="I23" s="94">
        <v>1917</v>
      </c>
      <c r="J23" s="101"/>
      <c r="K23" s="84"/>
      <c r="L23" s="30"/>
      <c r="M23" s="78"/>
      <c r="N23" s="7"/>
      <c r="O23" s="35" t="s">
        <v>58</v>
      </c>
      <c r="P23" s="30"/>
      <c r="Q23" s="30"/>
      <c r="R23" s="128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</row>
    <row r="24" spans="1:203" s="1" customFormat="1" ht="18">
      <c r="A24" s="6"/>
      <c r="B24" s="7"/>
      <c r="C24" s="36">
        <v>7</v>
      </c>
      <c r="D24" s="26" t="s">
        <v>59</v>
      </c>
      <c r="E24" s="27">
        <v>0</v>
      </c>
      <c r="F24" s="30"/>
      <c r="G24" s="31">
        <v>10</v>
      </c>
      <c r="H24" s="37" t="s">
        <v>60</v>
      </c>
      <c r="I24" s="102">
        <f>SUM(I22:I23)</f>
        <v>-30291</v>
      </c>
      <c r="J24" s="101"/>
      <c r="K24" s="84" t="s">
        <v>61</v>
      </c>
      <c r="L24" s="30"/>
      <c r="M24" s="103">
        <f>M18/M20</f>
        <v>0.38470668023058663</v>
      </c>
      <c r="N24" s="7"/>
      <c r="O24" s="35" t="s">
        <v>62</v>
      </c>
      <c r="P24" s="30"/>
      <c r="Q24" s="30"/>
      <c r="R24" s="128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</row>
    <row r="25" spans="1:199" s="1" customFormat="1" ht="18">
      <c r="A25" s="6"/>
      <c r="B25" s="7"/>
      <c r="C25" s="38">
        <v>8</v>
      </c>
      <c r="D25" s="26" t="s">
        <v>63</v>
      </c>
      <c r="E25" s="27">
        <v>197</v>
      </c>
      <c r="F25" s="30"/>
      <c r="G25" s="31">
        <v>11</v>
      </c>
      <c r="H25" s="34" t="s">
        <v>64</v>
      </c>
      <c r="I25" s="94"/>
      <c r="J25" s="101"/>
      <c r="K25" s="104"/>
      <c r="L25" s="105"/>
      <c r="M25" s="106"/>
      <c r="N25" s="7"/>
      <c r="O25" s="35"/>
      <c r="P25" s="30"/>
      <c r="Q25" s="30"/>
      <c r="R25" s="128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</row>
    <row r="26" spans="1:199" s="1" customFormat="1" ht="18">
      <c r="A26" s="6"/>
      <c r="B26" s="7"/>
      <c r="C26" s="36">
        <v>9</v>
      </c>
      <c r="D26" s="26" t="s">
        <v>65</v>
      </c>
      <c r="E26" s="27">
        <v>84</v>
      </c>
      <c r="F26" s="30"/>
      <c r="G26" s="31"/>
      <c r="H26" s="34" t="s">
        <v>66</v>
      </c>
      <c r="I26" s="94">
        <v>0</v>
      </c>
      <c r="J26" s="101"/>
      <c r="K26" s="30"/>
      <c r="L26" s="30"/>
      <c r="M26" s="30"/>
      <c r="N26" s="7"/>
      <c r="O26" s="100" t="s">
        <v>67</v>
      </c>
      <c r="P26" s="30"/>
      <c r="Q26" s="30"/>
      <c r="R26" s="128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</row>
    <row r="27" spans="1:199" s="1" customFormat="1" ht="18">
      <c r="A27" s="6"/>
      <c r="B27" s="7"/>
      <c r="C27" s="25">
        <v>10</v>
      </c>
      <c r="D27" s="39" t="s">
        <v>68</v>
      </c>
      <c r="E27" s="40">
        <f>SUM(E13:E26)</f>
        <v>252005</v>
      </c>
      <c r="F27" s="30"/>
      <c r="G27" s="31">
        <v>12</v>
      </c>
      <c r="H27" s="33" t="s">
        <v>69</v>
      </c>
      <c r="I27" s="94">
        <v>-4230</v>
      </c>
      <c r="J27" s="101"/>
      <c r="K27" s="30"/>
      <c r="L27" s="30"/>
      <c r="M27" s="30"/>
      <c r="N27" s="7"/>
      <c r="O27" s="107" t="s">
        <v>179</v>
      </c>
      <c r="P27" s="108"/>
      <c r="Q27" s="30"/>
      <c r="R27" s="128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</row>
    <row r="28" spans="1:199" s="1" customFormat="1" ht="18">
      <c r="A28" s="6"/>
      <c r="B28" s="7"/>
      <c r="C28" s="36"/>
      <c r="D28" s="41"/>
      <c r="E28" s="27"/>
      <c r="F28" s="16"/>
      <c r="G28" s="31">
        <v>13</v>
      </c>
      <c r="H28" s="33" t="s">
        <v>70</v>
      </c>
      <c r="I28" s="94">
        <f>I27+I24</f>
        <v>-34521</v>
      </c>
      <c r="J28" s="101"/>
      <c r="K28" s="186" t="s">
        <v>71</v>
      </c>
      <c r="L28" s="187"/>
      <c r="M28" s="109" t="str">
        <f>I41</f>
        <v>TW III - 2015</v>
      </c>
      <c r="N28" s="7"/>
      <c r="O28" s="107" t="s">
        <v>72</v>
      </c>
      <c r="P28" s="108"/>
      <c r="Q28" s="30"/>
      <c r="R28" s="128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</row>
    <row r="29" spans="1:199" s="1" customFormat="1" ht="18">
      <c r="A29" s="6"/>
      <c r="B29" s="7"/>
      <c r="C29" s="42" t="s">
        <v>73</v>
      </c>
      <c r="D29" s="39" t="s">
        <v>74</v>
      </c>
      <c r="E29" s="27"/>
      <c r="F29" s="30"/>
      <c r="G29" s="31">
        <v>14</v>
      </c>
      <c r="H29" s="22" t="s">
        <v>75</v>
      </c>
      <c r="I29" s="110">
        <f>I19+I28</f>
        <v>3481</v>
      </c>
      <c r="J29" s="101"/>
      <c r="K29" s="111"/>
      <c r="L29" s="112"/>
      <c r="M29" s="93"/>
      <c r="N29" s="7"/>
      <c r="O29" s="107" t="s">
        <v>76</v>
      </c>
      <c r="P29" s="108"/>
      <c r="Q29" s="30"/>
      <c r="R29" s="128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</row>
    <row r="30" spans="1:199" s="1" customFormat="1" ht="18">
      <c r="A30" s="6"/>
      <c r="B30" s="7"/>
      <c r="C30" s="25">
        <v>1</v>
      </c>
      <c r="D30" s="26" t="s">
        <v>77</v>
      </c>
      <c r="E30" s="27">
        <v>25489</v>
      </c>
      <c r="F30" s="30"/>
      <c r="G30" s="31"/>
      <c r="H30" s="22"/>
      <c r="I30" s="94"/>
      <c r="J30" s="101"/>
      <c r="K30" s="84" t="s">
        <v>78</v>
      </c>
      <c r="L30" s="30"/>
      <c r="M30" s="23"/>
      <c r="N30" s="7"/>
      <c r="O30" s="107" t="s">
        <v>79</v>
      </c>
      <c r="P30" s="108"/>
      <c r="Q30" s="30"/>
      <c r="R30" s="12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</row>
    <row r="31" spans="1:199" s="1" customFormat="1" ht="18">
      <c r="A31" s="6"/>
      <c r="B31" s="7"/>
      <c r="C31" s="25">
        <v>2</v>
      </c>
      <c r="D31" s="26" t="s">
        <v>80</v>
      </c>
      <c r="E31" s="27">
        <v>1087</v>
      </c>
      <c r="F31" s="30"/>
      <c r="G31" s="31">
        <v>15</v>
      </c>
      <c r="H31" s="22" t="s">
        <v>81</v>
      </c>
      <c r="I31" s="94"/>
      <c r="J31" s="101"/>
      <c r="K31" s="84"/>
      <c r="L31" s="30" t="s">
        <v>82</v>
      </c>
      <c r="M31" s="27">
        <v>5000</v>
      </c>
      <c r="N31" s="7"/>
      <c r="O31" s="107" t="s">
        <v>83</v>
      </c>
      <c r="P31" s="30"/>
      <c r="Q31" s="30"/>
      <c r="R31" s="128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</row>
    <row r="32" spans="1:199" s="1" customFormat="1" ht="18">
      <c r="A32" s="6"/>
      <c r="B32" s="7"/>
      <c r="C32" s="25">
        <v>3</v>
      </c>
      <c r="D32" s="26" t="s">
        <v>84</v>
      </c>
      <c r="E32" s="27">
        <v>15102</v>
      </c>
      <c r="F32" s="30"/>
      <c r="G32" s="31">
        <v>16</v>
      </c>
      <c r="H32" s="33" t="s">
        <v>85</v>
      </c>
      <c r="I32" s="94">
        <v>3997</v>
      </c>
      <c r="J32" s="101"/>
      <c r="K32" s="84"/>
      <c r="L32" s="30" t="s">
        <v>86</v>
      </c>
      <c r="M32" s="27">
        <v>0</v>
      </c>
      <c r="N32" s="7"/>
      <c r="O32" s="107" t="s">
        <v>87</v>
      </c>
      <c r="P32" s="108"/>
      <c r="Q32" s="30"/>
      <c r="R32" s="128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</row>
    <row r="33" spans="1:199" s="1" customFormat="1" ht="18">
      <c r="A33" s="6"/>
      <c r="B33" s="7"/>
      <c r="C33" s="25">
        <v>4</v>
      </c>
      <c r="D33" s="26" t="s">
        <v>88</v>
      </c>
      <c r="E33" s="27">
        <v>2744</v>
      </c>
      <c r="F33" s="30"/>
      <c r="G33" s="31">
        <v>17</v>
      </c>
      <c r="H33" s="33" t="s">
        <v>89</v>
      </c>
      <c r="I33" s="94">
        <v>-2798</v>
      </c>
      <c r="J33" s="101"/>
      <c r="K33" s="84"/>
      <c r="L33" s="30" t="s">
        <v>90</v>
      </c>
      <c r="M33" s="27">
        <v>0</v>
      </c>
      <c r="N33" s="7"/>
      <c r="O33" s="113"/>
      <c r="P33" s="114"/>
      <c r="Q33" s="105"/>
      <c r="R33" s="119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</row>
    <row r="34" spans="1:199" s="1" customFormat="1" ht="18">
      <c r="A34" s="6"/>
      <c r="B34" s="7"/>
      <c r="C34" s="25"/>
      <c r="D34" s="43" t="s">
        <v>91</v>
      </c>
      <c r="E34" s="27"/>
      <c r="F34" s="30"/>
      <c r="G34" s="44">
        <v>18</v>
      </c>
      <c r="H34" s="22" t="s">
        <v>92</v>
      </c>
      <c r="I34" s="110">
        <f>SUM(I32:I33)</f>
        <v>1199</v>
      </c>
      <c r="J34" s="101"/>
      <c r="K34" s="84"/>
      <c r="L34" s="30" t="s">
        <v>93</v>
      </c>
      <c r="M34" s="115">
        <f>SUM(M31:M33)</f>
        <v>5000</v>
      </c>
      <c r="N34" s="7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</row>
    <row r="35" spans="1:199" s="1" customFormat="1" ht="18">
      <c r="A35" s="6"/>
      <c r="B35" s="7"/>
      <c r="C35" s="25">
        <v>5</v>
      </c>
      <c r="D35" s="26" t="s">
        <v>94</v>
      </c>
      <c r="E35" s="27">
        <v>716</v>
      </c>
      <c r="F35" s="30"/>
      <c r="G35" s="44"/>
      <c r="H35" s="22"/>
      <c r="I35" s="110"/>
      <c r="J35" s="101"/>
      <c r="K35" s="84"/>
      <c r="L35" s="30"/>
      <c r="M35" s="27"/>
      <c r="N35" s="7"/>
      <c r="O35" s="30"/>
      <c r="P35" s="15" t="s">
        <v>95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</row>
    <row r="36" spans="1:199" s="1" customFormat="1" ht="18">
      <c r="A36" s="6"/>
      <c r="B36" s="7"/>
      <c r="C36" s="25">
        <v>6</v>
      </c>
      <c r="D36" s="26" t="s">
        <v>96</v>
      </c>
      <c r="E36" s="27">
        <v>17</v>
      </c>
      <c r="F36" s="30"/>
      <c r="G36" s="45">
        <v>19</v>
      </c>
      <c r="H36" s="46" t="s">
        <v>97</v>
      </c>
      <c r="I36" s="116">
        <f>I29+I34</f>
        <v>4680</v>
      </c>
      <c r="J36" s="101"/>
      <c r="K36" s="84" t="s">
        <v>98</v>
      </c>
      <c r="L36" s="30"/>
      <c r="M36" s="27"/>
      <c r="N36" s="7"/>
      <c r="O36" s="30"/>
      <c r="P36" s="15" t="s">
        <v>99</v>
      </c>
      <c r="Q36" s="15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</row>
    <row r="37" spans="1:199" s="1" customFormat="1" ht="18">
      <c r="A37" s="6"/>
      <c r="B37" s="7"/>
      <c r="C37" s="25">
        <v>7</v>
      </c>
      <c r="D37" s="47" t="s">
        <v>100</v>
      </c>
      <c r="E37" s="27">
        <v>75216</v>
      </c>
      <c r="F37" s="30"/>
      <c r="G37" s="48"/>
      <c r="H37" s="16"/>
      <c r="I37" s="30"/>
      <c r="J37" s="101"/>
      <c r="K37" s="84" t="s">
        <v>101</v>
      </c>
      <c r="L37" s="30"/>
      <c r="M37" s="117">
        <v>2.93</v>
      </c>
      <c r="N37" s="7"/>
      <c r="O37" s="30"/>
      <c r="P37" s="15" t="s">
        <v>67</v>
      </c>
      <c r="Q37" s="15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</row>
    <row r="38" spans="1:199" s="1" customFormat="1" ht="18">
      <c r="A38" s="6"/>
      <c r="B38" s="7"/>
      <c r="C38" s="25">
        <v>8</v>
      </c>
      <c r="D38" s="49" t="s">
        <v>102</v>
      </c>
      <c r="E38" s="40">
        <f>SUM(E30:E37)</f>
        <v>120371</v>
      </c>
      <c r="F38" s="30"/>
      <c r="G38" s="161" t="s">
        <v>103</v>
      </c>
      <c r="H38" s="162"/>
      <c r="I38" s="163"/>
      <c r="J38" s="101"/>
      <c r="K38" s="84"/>
      <c r="L38" s="30"/>
      <c r="M38" s="103"/>
      <c r="N38" s="7"/>
      <c r="O38" s="30"/>
      <c r="P38" s="15" t="s">
        <v>0</v>
      </c>
      <c r="Q38" s="122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</row>
    <row r="39" spans="1:199" s="1" customFormat="1" ht="18">
      <c r="A39" s="6"/>
      <c r="B39" s="7"/>
      <c r="C39" s="25"/>
      <c r="D39" s="47"/>
      <c r="E39" s="27"/>
      <c r="F39" s="30"/>
      <c r="G39" s="170" t="str">
        <f>G9</f>
        <v>Per 30 September 2015</v>
      </c>
      <c r="H39" s="153"/>
      <c r="I39" s="171"/>
      <c r="J39" s="101"/>
      <c r="K39" s="84" t="s">
        <v>104</v>
      </c>
      <c r="L39" s="30"/>
      <c r="M39" s="103"/>
      <c r="N39" s="7"/>
      <c r="O39" s="30"/>
      <c r="P39" s="30"/>
      <c r="Q39" s="122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</row>
    <row r="40" spans="1:199" s="1" customFormat="1" ht="18">
      <c r="A40" s="6"/>
      <c r="B40" s="7"/>
      <c r="C40" s="42" t="s">
        <v>105</v>
      </c>
      <c r="D40" s="39" t="s">
        <v>106</v>
      </c>
      <c r="E40" s="50"/>
      <c r="F40" s="30"/>
      <c r="G40" s="188" t="s">
        <v>107</v>
      </c>
      <c r="H40" s="189"/>
      <c r="I40" s="190"/>
      <c r="J40" s="101"/>
      <c r="K40" s="84" t="s">
        <v>108</v>
      </c>
      <c r="L40" s="30"/>
      <c r="M40" s="117">
        <v>0.37</v>
      </c>
      <c r="N40" s="7"/>
      <c r="O40" s="30"/>
      <c r="P40" s="30"/>
      <c r="Q40" s="122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</row>
    <row r="41" spans="1:203" s="1" customFormat="1" ht="18">
      <c r="A41" s="6"/>
      <c r="B41" s="7"/>
      <c r="C41" s="25">
        <v>9</v>
      </c>
      <c r="D41" s="26" t="s">
        <v>109</v>
      </c>
      <c r="E41" s="27"/>
      <c r="F41" s="30"/>
      <c r="G41" s="51"/>
      <c r="H41" s="52" t="s">
        <v>18</v>
      </c>
      <c r="I41" s="20" t="str">
        <f>I12</f>
        <v>TW III - 2015</v>
      </c>
      <c r="J41" s="101"/>
      <c r="K41" s="84"/>
      <c r="L41" s="30"/>
      <c r="M41" s="27"/>
      <c r="N41" s="7"/>
      <c r="O41" s="30"/>
      <c r="P41" s="30"/>
      <c r="Q41" s="122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</row>
    <row r="42" spans="1:203" s="1" customFormat="1" ht="18">
      <c r="A42" s="6"/>
      <c r="B42" s="7"/>
      <c r="C42" s="25"/>
      <c r="D42" s="41" t="s">
        <v>52</v>
      </c>
      <c r="E42" s="27">
        <v>0</v>
      </c>
      <c r="F42" s="30"/>
      <c r="G42" s="180" t="s">
        <v>110</v>
      </c>
      <c r="H42" s="181"/>
      <c r="I42" s="182"/>
      <c r="J42" s="30"/>
      <c r="K42" s="84" t="s">
        <v>111</v>
      </c>
      <c r="L42" s="30"/>
      <c r="M42" s="27"/>
      <c r="N42" s="7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</row>
    <row r="43" spans="1:203" s="1" customFormat="1" ht="18">
      <c r="A43" s="6"/>
      <c r="B43" s="7"/>
      <c r="C43" s="25">
        <v>10</v>
      </c>
      <c r="D43" s="41" t="s">
        <v>112</v>
      </c>
      <c r="E43" s="27">
        <v>7877</v>
      </c>
      <c r="F43" s="30"/>
      <c r="G43" s="53"/>
      <c r="H43" s="54"/>
      <c r="I43" s="89"/>
      <c r="J43" s="30"/>
      <c r="K43" s="84" t="s">
        <v>113</v>
      </c>
      <c r="L43" s="30"/>
      <c r="M43" s="27"/>
      <c r="N43" s="7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</row>
    <row r="44" spans="1:203" s="1" customFormat="1" ht="18">
      <c r="A44" s="6"/>
      <c r="B44" s="7"/>
      <c r="C44" s="25">
        <v>11</v>
      </c>
      <c r="D44" s="55" t="s">
        <v>114</v>
      </c>
      <c r="E44" s="40">
        <f>SUM(E41:E43)</f>
        <v>7877</v>
      </c>
      <c r="F44" s="30"/>
      <c r="G44" s="56"/>
      <c r="H44" s="57"/>
      <c r="I44" s="77"/>
      <c r="J44" s="30"/>
      <c r="K44" s="84" t="s">
        <v>115</v>
      </c>
      <c r="L44" s="30"/>
      <c r="M44" s="118">
        <v>3178.88</v>
      </c>
      <c r="N44" s="7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</row>
    <row r="45" spans="1:203" s="1" customFormat="1" ht="18">
      <c r="A45" s="6"/>
      <c r="B45" s="7"/>
      <c r="C45" s="58"/>
      <c r="D45" s="41"/>
      <c r="E45" s="27"/>
      <c r="F45" s="30"/>
      <c r="G45" s="56" t="s">
        <v>116</v>
      </c>
      <c r="H45" s="57"/>
      <c r="I45" s="115">
        <v>104283</v>
      </c>
      <c r="J45" s="30"/>
      <c r="K45" s="84"/>
      <c r="L45" s="30"/>
      <c r="M45" s="27"/>
      <c r="N45" s="7"/>
      <c r="O45" s="30"/>
      <c r="P45" s="30"/>
      <c r="Q45" s="122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</row>
    <row r="46" spans="1:203" s="1" customFormat="1" ht="18">
      <c r="A46" s="6"/>
      <c r="B46" s="7"/>
      <c r="C46" s="59" t="s">
        <v>117</v>
      </c>
      <c r="D46" s="55" t="s">
        <v>118</v>
      </c>
      <c r="E46" s="50"/>
      <c r="F46" s="30"/>
      <c r="G46" s="56"/>
      <c r="H46" s="57"/>
      <c r="I46" s="92"/>
      <c r="J46" s="30"/>
      <c r="K46" s="84" t="s">
        <v>119</v>
      </c>
      <c r="L46" s="30"/>
      <c r="M46" s="117">
        <v>1.17</v>
      </c>
      <c r="N46" s="7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</row>
    <row r="47" spans="1:203" s="1" customFormat="1" ht="18">
      <c r="A47" s="6"/>
      <c r="B47" s="7"/>
      <c r="C47" s="25">
        <v>12</v>
      </c>
      <c r="D47" s="26" t="s">
        <v>120</v>
      </c>
      <c r="E47" s="27">
        <v>25000</v>
      </c>
      <c r="F47" s="30"/>
      <c r="G47" s="56" t="s">
        <v>121</v>
      </c>
      <c r="H47" s="57"/>
      <c r="I47" s="92"/>
      <c r="J47" s="30"/>
      <c r="K47" s="84"/>
      <c r="L47" s="30"/>
      <c r="M47" s="27"/>
      <c r="N47" s="7"/>
      <c r="O47" s="30"/>
      <c r="P47" s="30"/>
      <c r="Q47" s="122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</row>
    <row r="48" spans="1:203" s="1" customFormat="1" ht="18">
      <c r="A48" s="6"/>
      <c r="B48" s="7"/>
      <c r="C48" s="25">
        <v>13</v>
      </c>
      <c r="D48" s="41" t="s">
        <v>122</v>
      </c>
      <c r="E48" s="27">
        <v>0</v>
      </c>
      <c r="F48" s="30"/>
      <c r="G48" s="56"/>
      <c r="H48" s="57" t="s">
        <v>123</v>
      </c>
      <c r="I48" s="92"/>
      <c r="J48" s="30"/>
      <c r="K48" s="84" t="s">
        <v>124</v>
      </c>
      <c r="L48" s="30"/>
      <c r="M48" s="27"/>
      <c r="N48" s="7"/>
      <c r="O48" s="30"/>
      <c r="P48" s="30"/>
      <c r="Q48" s="122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</row>
    <row r="49" spans="1:203" s="1" customFormat="1" ht="18">
      <c r="A49" s="6"/>
      <c r="B49" s="7"/>
      <c r="C49" s="25">
        <v>14</v>
      </c>
      <c r="D49" s="26" t="s">
        <v>125</v>
      </c>
      <c r="E49" s="27">
        <v>98757</v>
      </c>
      <c r="F49" s="30"/>
      <c r="G49" s="56"/>
      <c r="H49" s="60" t="s">
        <v>126</v>
      </c>
      <c r="I49" s="92"/>
      <c r="J49" s="30"/>
      <c r="K49" s="104" t="s">
        <v>127</v>
      </c>
      <c r="L49" s="119"/>
      <c r="M49" s="120">
        <v>1.2</v>
      </c>
      <c r="N49" s="7"/>
      <c r="O49" s="30"/>
      <c r="P49" s="30"/>
      <c r="Q49" s="122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</row>
    <row r="50" spans="1:203" s="1" customFormat="1" ht="18">
      <c r="A50" s="6"/>
      <c r="B50" s="7"/>
      <c r="C50" s="25">
        <v>15</v>
      </c>
      <c r="D50" s="39" t="s">
        <v>128</v>
      </c>
      <c r="E50" s="40">
        <f>SUM(E47:E49)</f>
        <v>123757</v>
      </c>
      <c r="F50" s="30"/>
      <c r="G50" s="56"/>
      <c r="H50" s="60" t="s">
        <v>129</v>
      </c>
      <c r="I50" s="115">
        <v>12386</v>
      </c>
      <c r="J50" s="30"/>
      <c r="K50" s="30"/>
      <c r="L50" s="30"/>
      <c r="M50" s="30"/>
      <c r="N50" s="7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</row>
    <row r="51" spans="1:203" s="1" customFormat="1" ht="18">
      <c r="A51" s="6"/>
      <c r="B51" s="7"/>
      <c r="C51" s="25"/>
      <c r="D51" s="41"/>
      <c r="E51" s="50"/>
      <c r="F51" s="30"/>
      <c r="G51" s="56"/>
      <c r="H51" s="57" t="s">
        <v>130</v>
      </c>
      <c r="I51" s="92"/>
      <c r="J51" s="30"/>
      <c r="K51" s="30"/>
      <c r="L51" s="30"/>
      <c r="M51" s="30"/>
      <c r="N51" s="7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</row>
    <row r="52" spans="1:203" s="1" customFormat="1" ht="18">
      <c r="A52" s="6"/>
      <c r="B52" s="7"/>
      <c r="C52" s="61">
        <v>16</v>
      </c>
      <c r="D52" s="62" t="s">
        <v>131</v>
      </c>
      <c r="E52" s="63">
        <f>E38+E44+E50</f>
        <v>252005</v>
      </c>
      <c r="F52" s="30"/>
      <c r="G52" s="56"/>
      <c r="H52" s="60" t="s">
        <v>132</v>
      </c>
      <c r="I52" s="92"/>
      <c r="J52" s="30"/>
      <c r="K52" s="30"/>
      <c r="L52" s="30"/>
      <c r="M52" s="30"/>
      <c r="N52" s="7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</row>
    <row r="53" spans="1:203" s="1" customFormat="1" ht="18">
      <c r="A53" s="6"/>
      <c r="B53" s="7"/>
      <c r="C53" s="64"/>
      <c r="D53" s="64"/>
      <c r="E53" s="65"/>
      <c r="F53" s="30"/>
      <c r="G53" s="56"/>
      <c r="H53" s="60" t="s">
        <v>133</v>
      </c>
      <c r="I53" s="121">
        <v>83</v>
      </c>
      <c r="J53" s="30"/>
      <c r="K53" s="30"/>
      <c r="L53" s="30"/>
      <c r="M53" s="30"/>
      <c r="N53" s="7"/>
      <c r="O53" s="122"/>
      <c r="P53" s="30"/>
      <c r="Q53" s="122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</row>
    <row r="54" spans="1:203" s="1" customFormat="1" ht="18">
      <c r="A54" s="6"/>
      <c r="B54" s="7"/>
      <c r="C54" s="66" t="s">
        <v>134</v>
      </c>
      <c r="D54" s="67"/>
      <c r="E54" s="68"/>
      <c r="F54" s="30"/>
      <c r="G54" s="56"/>
      <c r="H54" s="60"/>
      <c r="I54" s="92"/>
      <c r="J54" s="30"/>
      <c r="K54" s="191" t="s">
        <v>135</v>
      </c>
      <c r="L54" s="192"/>
      <c r="M54" s="192"/>
      <c r="N54" s="7"/>
      <c r="O54" s="122"/>
      <c r="P54" s="30"/>
      <c r="Q54" s="193"/>
      <c r="R54" s="193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</row>
    <row r="55" spans="1:203" s="1" customFormat="1" ht="18">
      <c r="A55" s="6"/>
      <c r="B55" s="7"/>
      <c r="C55" s="194" t="str">
        <f>C8</f>
        <v>Per 30 SEPTEMBER 2015</v>
      </c>
      <c r="D55" s="195"/>
      <c r="E55" s="196"/>
      <c r="F55" s="30"/>
      <c r="G55" s="56" t="s">
        <v>136</v>
      </c>
      <c r="H55" s="57"/>
      <c r="I55" s="115">
        <f>I45-I50-I53</f>
        <v>91814</v>
      </c>
      <c r="J55" s="30"/>
      <c r="K55" s="123"/>
      <c r="L55" s="124"/>
      <c r="M55" s="125"/>
      <c r="N55" s="7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</row>
    <row r="56" spans="1:203" s="1" customFormat="1" ht="16.5" customHeight="1">
      <c r="A56" s="6"/>
      <c r="B56" s="7"/>
      <c r="C56" s="194" t="str">
        <f>C9</f>
        <v>TRIWULAN III TAHUN 2015</v>
      </c>
      <c r="D56" s="195"/>
      <c r="E56" s="196"/>
      <c r="F56" s="30"/>
      <c r="G56" s="56"/>
      <c r="H56" s="57"/>
      <c r="I56" s="92"/>
      <c r="J56" s="30"/>
      <c r="K56" s="199" t="s">
        <v>137</v>
      </c>
      <c r="L56" s="200"/>
      <c r="M56" s="201"/>
      <c r="N56" s="7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</row>
    <row r="57" spans="1:203" s="1" customFormat="1" ht="18">
      <c r="A57" s="6"/>
      <c r="B57" s="7"/>
      <c r="C57" s="69"/>
      <c r="D57" s="70"/>
      <c r="E57" s="71" t="s">
        <v>13</v>
      </c>
      <c r="F57" s="30"/>
      <c r="G57" s="186" t="s">
        <v>138</v>
      </c>
      <c r="H57" s="187"/>
      <c r="I57" s="187"/>
      <c r="J57" s="30"/>
      <c r="K57" s="202"/>
      <c r="L57" s="203"/>
      <c r="M57" s="204"/>
      <c r="N57" s="7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</row>
    <row r="58" spans="1:203" s="1" customFormat="1" ht="18">
      <c r="A58" s="6"/>
      <c r="B58" s="7"/>
      <c r="C58" s="72" t="s">
        <v>17</v>
      </c>
      <c r="D58" s="73" t="s">
        <v>18</v>
      </c>
      <c r="E58" s="74" t="str">
        <f>I12</f>
        <v>TW III - 2015</v>
      </c>
      <c r="F58" s="30"/>
      <c r="G58" s="56"/>
      <c r="H58" s="57"/>
      <c r="I58" s="77"/>
      <c r="J58" s="30"/>
      <c r="K58" s="126" t="s">
        <v>139</v>
      </c>
      <c r="L58" s="112"/>
      <c r="M58" s="127"/>
      <c r="N58" s="7"/>
      <c r="O58" s="122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</row>
    <row r="59" spans="1:203" s="1" customFormat="1" ht="18">
      <c r="A59" s="6"/>
      <c r="B59" s="7"/>
      <c r="C59" s="75"/>
      <c r="D59" s="76"/>
      <c r="E59" s="77"/>
      <c r="F59" s="30"/>
      <c r="G59" s="56" t="s">
        <v>140</v>
      </c>
      <c r="H59" s="57"/>
      <c r="I59" s="92"/>
      <c r="J59" s="30"/>
      <c r="K59" s="35" t="s">
        <v>141</v>
      </c>
      <c r="L59" s="30" t="s">
        <v>142</v>
      </c>
      <c r="M59" s="128"/>
      <c r="N59" s="7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</row>
    <row r="60" spans="1:203" s="1" customFormat="1" ht="18">
      <c r="A60" s="6"/>
      <c r="B60" s="7"/>
      <c r="C60" s="36">
        <v>1</v>
      </c>
      <c r="D60" s="55" t="s">
        <v>143</v>
      </c>
      <c r="E60" s="78"/>
      <c r="F60" s="30"/>
      <c r="G60" s="56"/>
      <c r="H60" s="57" t="s">
        <v>144</v>
      </c>
      <c r="I60" s="27">
        <v>131647</v>
      </c>
      <c r="J60" s="30"/>
      <c r="K60" s="35" t="s">
        <v>145</v>
      </c>
      <c r="L60" s="30" t="s">
        <v>146</v>
      </c>
      <c r="M60" s="128"/>
      <c r="N60" s="7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</row>
    <row r="61" spans="1:203" s="1" customFormat="1" ht="18">
      <c r="A61" s="6"/>
      <c r="B61" s="7"/>
      <c r="C61" s="36">
        <v>2</v>
      </c>
      <c r="D61" s="79" t="s">
        <v>147</v>
      </c>
      <c r="E61" s="78">
        <v>8181</v>
      </c>
      <c r="F61" s="30"/>
      <c r="G61" s="56"/>
      <c r="H61" s="57" t="s">
        <v>148</v>
      </c>
      <c r="I61" s="27">
        <v>7890</v>
      </c>
      <c r="J61" s="30"/>
      <c r="K61" s="129" t="s">
        <v>149</v>
      </c>
      <c r="L61" s="91" t="s">
        <v>150</v>
      </c>
      <c r="M61" s="130"/>
      <c r="N61" s="7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</row>
    <row r="62" spans="1:203" s="1" customFormat="1" ht="18">
      <c r="A62" s="6"/>
      <c r="B62" s="7"/>
      <c r="C62" s="36">
        <v>3</v>
      </c>
      <c r="D62" s="79" t="s">
        <v>151</v>
      </c>
      <c r="E62" s="78">
        <v>544</v>
      </c>
      <c r="F62" s="30"/>
      <c r="G62" s="56"/>
      <c r="H62" s="57" t="s">
        <v>42</v>
      </c>
      <c r="I62" s="115">
        <f>+I60-I61</f>
        <v>123757</v>
      </c>
      <c r="J62" s="30"/>
      <c r="K62" s="129"/>
      <c r="L62" s="91"/>
      <c r="M62" s="130"/>
      <c r="N62" s="7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</row>
    <row r="63" spans="1:203" s="1" customFormat="1" ht="18">
      <c r="A63" s="6"/>
      <c r="B63" s="7"/>
      <c r="C63" s="36">
        <v>4</v>
      </c>
      <c r="D63" s="79" t="s">
        <v>152</v>
      </c>
      <c r="E63" s="78">
        <v>336</v>
      </c>
      <c r="F63" s="30"/>
      <c r="G63" s="56"/>
      <c r="H63" s="57"/>
      <c r="I63" s="27"/>
      <c r="J63" s="30"/>
      <c r="K63" s="30"/>
      <c r="L63" s="30"/>
      <c r="M63" s="30"/>
      <c r="N63" s="7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</row>
    <row r="64" spans="1:203" s="1" customFormat="1" ht="18">
      <c r="A64" s="6"/>
      <c r="B64" s="7"/>
      <c r="C64" s="36">
        <v>5</v>
      </c>
      <c r="D64" s="79" t="s">
        <v>153</v>
      </c>
      <c r="E64" s="78">
        <v>1558</v>
      </c>
      <c r="F64" s="30"/>
      <c r="G64" s="56" t="s">
        <v>154</v>
      </c>
      <c r="H64" s="57" t="s">
        <v>155</v>
      </c>
      <c r="I64" s="27"/>
      <c r="J64" s="30"/>
      <c r="K64" s="131" t="s">
        <v>156</v>
      </c>
      <c r="L64" s="30"/>
      <c r="M64" s="30"/>
      <c r="N64" s="7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</row>
    <row r="65" spans="1:203" s="1" customFormat="1" ht="16.5" customHeight="1">
      <c r="A65" s="6"/>
      <c r="B65" s="7"/>
      <c r="C65" s="36">
        <v>6</v>
      </c>
      <c r="D65" s="134" t="s">
        <v>157</v>
      </c>
      <c r="E65" s="135">
        <f>SUM(E61:E64)</f>
        <v>10619</v>
      </c>
      <c r="F65" s="30"/>
      <c r="G65" s="56"/>
      <c r="H65" s="57" t="s">
        <v>158</v>
      </c>
      <c r="I65" s="144">
        <v>12469</v>
      </c>
      <c r="J65" s="30"/>
      <c r="K65" s="198" t="s">
        <v>159</v>
      </c>
      <c r="L65" s="198"/>
      <c r="M65" s="198"/>
      <c r="N65" s="7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</row>
    <row r="66" spans="1:203" s="1" customFormat="1" ht="18">
      <c r="A66" s="6"/>
      <c r="B66" s="7"/>
      <c r="C66" s="36"/>
      <c r="D66" s="79"/>
      <c r="E66" s="78"/>
      <c r="F66" s="30"/>
      <c r="G66" s="56"/>
      <c r="H66" s="57" t="s">
        <v>160</v>
      </c>
      <c r="I66" s="27">
        <v>25000</v>
      </c>
      <c r="J66" s="30"/>
      <c r="K66" s="198"/>
      <c r="L66" s="198"/>
      <c r="M66" s="198"/>
      <c r="N66" s="7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</row>
    <row r="67" spans="1:203" s="1" customFormat="1" ht="18">
      <c r="A67" s="6"/>
      <c r="B67" s="7"/>
      <c r="C67" s="36">
        <v>7</v>
      </c>
      <c r="D67" s="134" t="s">
        <v>161</v>
      </c>
      <c r="E67" s="78"/>
      <c r="F67" s="30"/>
      <c r="G67" s="56"/>
      <c r="H67" s="57" t="s">
        <v>162</v>
      </c>
      <c r="I67" s="115">
        <v>25000</v>
      </c>
      <c r="J67" s="30"/>
      <c r="K67" s="198"/>
      <c r="L67" s="198"/>
      <c r="M67" s="198"/>
      <c r="N67" s="7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</row>
    <row r="68" spans="1:203" s="1" customFormat="1" ht="18">
      <c r="A68" s="6"/>
      <c r="B68" s="7"/>
      <c r="C68" s="36">
        <v>8</v>
      </c>
      <c r="D68" s="79" t="s">
        <v>163</v>
      </c>
      <c r="E68" s="78">
        <v>2988</v>
      </c>
      <c r="F68" s="30"/>
      <c r="G68" s="56"/>
      <c r="H68" s="57" t="s">
        <v>164</v>
      </c>
      <c r="I68" s="27"/>
      <c r="J68" s="30"/>
      <c r="K68" s="198"/>
      <c r="L68" s="198"/>
      <c r="M68" s="198"/>
      <c r="N68" s="7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</row>
    <row r="69" spans="1:203" s="1" customFormat="1" ht="18">
      <c r="A69" s="6"/>
      <c r="B69" s="7"/>
      <c r="C69" s="36">
        <v>9</v>
      </c>
      <c r="D69" s="79" t="s">
        <v>165</v>
      </c>
      <c r="E69" s="78">
        <v>87</v>
      </c>
      <c r="F69" s="30"/>
      <c r="G69" s="56"/>
      <c r="H69" s="57"/>
      <c r="I69" s="27"/>
      <c r="J69" s="30"/>
      <c r="K69" s="145"/>
      <c r="L69" s="145"/>
      <c r="M69" s="145"/>
      <c r="N69" s="7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</row>
    <row r="70" spans="1:203" s="1" customFormat="1" ht="16.5" customHeight="1">
      <c r="A70" s="6"/>
      <c r="B70" s="7"/>
      <c r="C70" s="36">
        <v>10</v>
      </c>
      <c r="D70" s="79" t="s">
        <v>166</v>
      </c>
      <c r="E70" s="78">
        <v>862</v>
      </c>
      <c r="F70" s="30"/>
      <c r="G70" s="56" t="s">
        <v>167</v>
      </c>
      <c r="H70" s="57" t="s">
        <v>168</v>
      </c>
      <c r="I70" s="115">
        <f>+I62-I67</f>
        <v>98757</v>
      </c>
      <c r="J70" s="30"/>
      <c r="K70" s="198" t="s">
        <v>169</v>
      </c>
      <c r="L70" s="198"/>
      <c r="M70" s="198"/>
      <c r="N70" s="7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</row>
    <row r="71" spans="1:203" s="1" customFormat="1" ht="18">
      <c r="A71" s="6"/>
      <c r="B71" s="7"/>
      <c r="C71" s="36">
        <v>11</v>
      </c>
      <c r="D71" s="79" t="s">
        <v>170</v>
      </c>
      <c r="E71" s="78">
        <v>226</v>
      </c>
      <c r="F71" s="30"/>
      <c r="G71" s="136"/>
      <c r="H71" s="137"/>
      <c r="I71" s="146"/>
      <c r="J71" s="30"/>
      <c r="K71" s="198"/>
      <c r="L71" s="198"/>
      <c r="M71" s="198"/>
      <c r="N71" s="7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</row>
    <row r="72" spans="1:203" s="1" customFormat="1" ht="18">
      <c r="A72" s="6"/>
      <c r="B72" s="7"/>
      <c r="C72" s="36">
        <v>12</v>
      </c>
      <c r="D72" s="79" t="s">
        <v>171</v>
      </c>
      <c r="E72" s="78">
        <v>0</v>
      </c>
      <c r="F72" s="30"/>
      <c r="G72" s="57"/>
      <c r="H72" s="57"/>
      <c r="I72" s="57"/>
      <c r="J72" s="30"/>
      <c r="K72" s="198"/>
      <c r="L72" s="198"/>
      <c r="M72" s="198"/>
      <c r="N72" s="7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</row>
    <row r="73" spans="1:203" s="1" customFormat="1" ht="18">
      <c r="A73" s="6"/>
      <c r="B73" s="7"/>
      <c r="C73" s="36">
        <v>13</v>
      </c>
      <c r="D73" s="134" t="s">
        <v>172</v>
      </c>
      <c r="E73" s="135">
        <f>SUM(E68:E72)</f>
        <v>4163</v>
      </c>
      <c r="F73" s="30"/>
      <c r="G73" s="138"/>
      <c r="H73" s="57"/>
      <c r="I73" s="57"/>
      <c r="J73" s="30"/>
      <c r="K73" s="193"/>
      <c r="L73" s="193"/>
      <c r="M73" s="193"/>
      <c r="N73" s="7"/>
      <c r="O73" s="30"/>
      <c r="P73" s="30"/>
      <c r="Q73" s="30"/>
      <c r="R73" s="30"/>
      <c r="S73" s="122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</row>
    <row r="74" spans="1:203" s="1" customFormat="1" ht="18">
      <c r="A74" s="6"/>
      <c r="B74" s="7"/>
      <c r="C74" s="36"/>
      <c r="D74" s="79"/>
      <c r="E74" s="78"/>
      <c r="F74" s="30"/>
      <c r="G74" s="139"/>
      <c r="H74" s="139"/>
      <c r="I74" s="139"/>
      <c r="J74" s="30"/>
      <c r="K74" s="197" t="s">
        <v>173</v>
      </c>
      <c r="L74" s="197"/>
      <c r="M74" s="197"/>
      <c r="N74" s="7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</row>
    <row r="75" spans="1:203" s="1" customFormat="1" ht="18">
      <c r="A75" s="6"/>
      <c r="B75" s="7"/>
      <c r="C75" s="36">
        <v>13</v>
      </c>
      <c r="D75" s="134" t="s">
        <v>174</v>
      </c>
      <c r="E75" s="135">
        <f>E65-E73</f>
        <v>6456</v>
      </c>
      <c r="F75" s="30"/>
      <c r="G75" s="140"/>
      <c r="H75" s="140"/>
      <c r="I75" s="140"/>
      <c r="J75" s="30"/>
      <c r="K75" s="197"/>
      <c r="L75" s="197"/>
      <c r="M75" s="197"/>
      <c r="N75" s="7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</row>
    <row r="76" spans="1:203" s="1" customFormat="1" ht="18">
      <c r="A76" s="6"/>
      <c r="B76" s="7"/>
      <c r="C76" s="36">
        <v>14</v>
      </c>
      <c r="D76" s="79" t="s">
        <v>175</v>
      </c>
      <c r="E76" s="78">
        <v>448</v>
      </c>
      <c r="F76" s="30"/>
      <c r="G76" s="140"/>
      <c r="H76" s="140"/>
      <c r="I76" s="140"/>
      <c r="J76" s="30"/>
      <c r="K76" s="30"/>
      <c r="L76" s="30"/>
      <c r="M76" s="30"/>
      <c r="N76" s="7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</row>
    <row r="77" spans="1:203" s="1" customFormat="1" ht="18">
      <c r="A77" s="6"/>
      <c r="B77" s="7"/>
      <c r="C77" s="36">
        <v>15</v>
      </c>
      <c r="D77" s="79" t="s">
        <v>176</v>
      </c>
      <c r="E77" s="78">
        <v>0</v>
      </c>
      <c r="F77" s="30"/>
      <c r="G77" s="140"/>
      <c r="H77" s="140"/>
      <c r="I77" s="140"/>
      <c r="J77" s="30"/>
      <c r="K77" s="30"/>
      <c r="L77" s="30"/>
      <c r="M77" s="30"/>
      <c r="N77" s="7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</row>
    <row r="78" spans="1:203" s="1" customFormat="1" ht="18">
      <c r="A78" s="6"/>
      <c r="B78" s="30"/>
      <c r="C78" s="36">
        <v>16</v>
      </c>
      <c r="D78" s="41" t="s">
        <v>177</v>
      </c>
      <c r="E78" s="94">
        <v>0</v>
      </c>
      <c r="F78" s="30"/>
      <c r="G78" s="30"/>
      <c r="H78" s="30"/>
      <c r="I78" s="30"/>
      <c r="J78" s="30"/>
      <c r="K78" s="30"/>
      <c r="L78" s="30"/>
      <c r="M78" s="30"/>
      <c r="N78" s="7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</row>
    <row r="79" spans="1:203" s="1" customFormat="1" ht="18">
      <c r="A79" s="6"/>
      <c r="B79" s="30"/>
      <c r="C79" s="36">
        <v>17</v>
      </c>
      <c r="D79" s="55" t="s">
        <v>178</v>
      </c>
      <c r="E79" s="40">
        <f>SUM(E75:E78)</f>
        <v>6904</v>
      </c>
      <c r="F79" s="30"/>
      <c r="G79" s="140"/>
      <c r="H79" s="140"/>
      <c r="I79" s="140"/>
      <c r="J79" s="30"/>
      <c r="K79" s="30"/>
      <c r="L79" s="30"/>
      <c r="M79" s="30"/>
      <c r="N79" s="7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</row>
    <row r="80" spans="1:203" s="1" customFormat="1" ht="18">
      <c r="A80" s="6"/>
      <c r="B80" s="30"/>
      <c r="C80" s="141"/>
      <c r="D80" s="142"/>
      <c r="E80" s="143"/>
      <c r="F80" s="30"/>
      <c r="G80" s="140"/>
      <c r="H80" s="140"/>
      <c r="I80" s="140"/>
      <c r="J80" s="30"/>
      <c r="K80" s="30"/>
      <c r="L80" s="30"/>
      <c r="M80" s="30"/>
      <c r="N80" s="7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</row>
    <row r="81" spans="1:203" s="1" customFormat="1" ht="18">
      <c r="A81" s="6"/>
      <c r="B81" s="30"/>
      <c r="C81" s="30"/>
      <c r="D81" s="30"/>
      <c r="E81" s="30"/>
      <c r="F81" s="30"/>
      <c r="G81" s="140"/>
      <c r="H81" s="140"/>
      <c r="I81" s="140"/>
      <c r="J81" s="30"/>
      <c r="K81" s="30"/>
      <c r="L81" s="30"/>
      <c r="M81" s="30"/>
      <c r="N81" s="7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</row>
    <row r="82" spans="1:203" s="1" customFormat="1" ht="15">
      <c r="A82" s="6"/>
      <c r="B82" s="30"/>
      <c r="C82" s="30"/>
      <c r="D82" s="30"/>
      <c r="E82" s="30"/>
      <c r="F82" s="30"/>
      <c r="G82" s="193"/>
      <c r="H82" s="193"/>
      <c r="I82" s="193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</row>
    <row r="83" spans="1:203" s="1" customFormat="1" ht="15">
      <c r="A83" s="6"/>
      <c r="B83" s="30"/>
      <c r="C83" s="30"/>
      <c r="D83" s="30"/>
      <c r="E83" s="30"/>
      <c r="F83" s="30"/>
      <c r="G83" s="197"/>
      <c r="H83" s="197"/>
      <c r="I83" s="197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</row>
    <row r="84" spans="1:203" s="1" customFormat="1" ht="15">
      <c r="A84" s="6"/>
      <c r="B84" s="30"/>
      <c r="C84" s="30"/>
      <c r="D84" s="30"/>
      <c r="E84" s="30"/>
      <c r="F84" s="30"/>
      <c r="G84" s="197"/>
      <c r="H84" s="197"/>
      <c r="I84" s="197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</row>
    <row r="85" spans="1:203" s="1" customFormat="1" ht="15">
      <c r="A85" s="6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</row>
    <row r="86" spans="1:203" s="1" customFormat="1" ht="15">
      <c r="A86" s="6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</row>
    <row r="87" spans="1:203" s="1" customFormat="1" ht="15">
      <c r="A87" s="6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</row>
    <row r="88" spans="1:203" s="1" customFormat="1" ht="15">
      <c r="A88" s="6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</row>
    <row r="89" spans="1:203" s="1" customFormat="1" ht="15">
      <c r="A89" s="6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</row>
    <row r="90" spans="1:203" s="1" customFormat="1" ht="15">
      <c r="A90" s="6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</row>
    <row r="91" spans="1:203" s="1" customFormat="1" ht="15">
      <c r="A91" s="6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</row>
    <row r="92" spans="1:203" s="1" customFormat="1" ht="15">
      <c r="A92" s="6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</row>
    <row r="93" spans="1:203" s="1" customFormat="1" ht="15">
      <c r="A93" s="6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</row>
    <row r="94" spans="1:203" s="1" customFormat="1" ht="15">
      <c r="A94" s="6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</row>
    <row r="95" spans="1:203" s="1" customFormat="1" ht="15">
      <c r="A95" s="6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</row>
    <row r="96" spans="1:203" s="1" customFormat="1" ht="15">
      <c r="A96" s="6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</row>
    <row r="97" spans="1:203" s="1" customFormat="1" ht="15">
      <c r="A97" s="6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</row>
    <row r="98" spans="1:203" s="1" customFormat="1" ht="15">
      <c r="A98" s="6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</row>
    <row r="99" spans="1:203" s="1" customFormat="1" ht="15">
      <c r="A99" s="6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</row>
    <row r="100" spans="1:19" ht="16.5">
      <c r="A100" s="5"/>
      <c r="B100" s="3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19" ht="16.5">
      <c r="A101" s="5"/>
      <c r="B101" s="3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14" ht="16.5">
      <c r="A102" s="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6.5">
      <c r="A103" s="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6.5">
      <c r="A104" s="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6.5">
      <c r="A105" s="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6.5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6.5">
      <c r="A107" s="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6.5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6.5">
      <c r="A109" s="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6.5">
      <c r="A110" s="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6.5">
      <c r="A111" s="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6.5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6.5">
      <c r="A113" s="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6.5">
      <c r="A114" s="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6.5">
      <c r="A115" s="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6.5">
      <c r="A116" s="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6.5">
      <c r="A117" s="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6.5">
      <c r="A118" s="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6.5">
      <c r="A119" s="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6.5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6.5">
      <c r="A121" s="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6.5">
      <c r="A122" s="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6.5">
      <c r="A123" s="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6.5">
      <c r="A124" s="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6.5">
      <c r="A125" s="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6.5">
      <c r="A126" s="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6.5">
      <c r="A127" s="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6.5">
      <c r="A128" s="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6.5">
      <c r="A129" s="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6.5">
      <c r="A130" s="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203" s="2" customFormat="1" ht="16.5">
      <c r="A131" s="147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</row>
    <row r="132" s="3" customFormat="1" ht="16.5"/>
    <row r="133" s="3" customFormat="1" ht="16.5"/>
    <row r="134" s="3" customFormat="1" ht="16.5"/>
    <row r="135" s="3" customFormat="1" ht="16.5"/>
    <row r="136" s="3" customFormat="1" ht="16.5"/>
    <row r="137" s="3" customFormat="1" ht="16.5"/>
    <row r="138" s="3" customFormat="1" ht="16.5"/>
    <row r="139" s="3" customFormat="1" ht="16.5"/>
    <row r="140" s="3" customFormat="1" ht="16.5"/>
    <row r="141" s="3" customFormat="1" ht="16.5"/>
    <row r="142" s="3" customFormat="1" ht="16.5"/>
    <row r="143" s="3" customFormat="1" ht="16.5"/>
    <row r="144" s="3" customFormat="1" ht="16.5"/>
    <row r="145" s="3" customFormat="1" ht="16.5"/>
    <row r="146" s="3" customFormat="1" ht="16.5"/>
    <row r="147" s="3" customFormat="1" ht="16.5"/>
    <row r="148" s="3" customFormat="1" ht="16.5"/>
    <row r="149" s="3" customFormat="1" ht="16.5"/>
    <row r="150" s="3" customFormat="1" ht="16.5"/>
    <row r="151" s="3" customFormat="1" ht="16.5"/>
    <row r="152" s="3" customFormat="1" ht="16.5"/>
    <row r="153" s="3" customFormat="1" ht="16.5"/>
    <row r="154" s="3" customFormat="1" ht="16.5"/>
    <row r="155" s="3" customFormat="1" ht="16.5"/>
    <row r="156" s="3" customFormat="1" ht="16.5"/>
    <row r="157" s="3" customFormat="1" ht="16.5"/>
    <row r="158" s="3" customFormat="1" ht="16.5"/>
    <row r="159" s="3" customFormat="1" ht="16.5"/>
    <row r="160" s="3" customFormat="1" ht="16.5"/>
    <row r="161" s="3" customFormat="1" ht="16.5"/>
    <row r="162" s="3" customFormat="1" ht="16.5"/>
    <row r="163" s="3" customFormat="1" ht="16.5"/>
    <row r="164" s="3" customFormat="1" ht="16.5"/>
    <row r="165" s="3" customFormat="1" ht="16.5"/>
    <row r="166" s="3" customFormat="1" ht="16.5"/>
    <row r="167" s="3" customFormat="1" ht="16.5"/>
    <row r="168" s="3" customFormat="1" ht="16.5"/>
    <row r="169" s="3" customFormat="1" ht="16.5"/>
    <row r="170" s="3" customFormat="1" ht="16.5"/>
    <row r="171" s="3" customFormat="1" ht="16.5"/>
    <row r="172" s="3" customFormat="1" ht="16.5"/>
    <row r="173" s="3" customFormat="1" ht="16.5"/>
    <row r="174" s="3" customFormat="1" ht="16.5"/>
    <row r="175" s="3" customFormat="1" ht="16.5"/>
    <row r="176" s="3" customFormat="1" ht="16.5"/>
    <row r="177" s="3" customFormat="1" ht="16.5"/>
    <row r="178" s="3" customFormat="1" ht="16.5"/>
    <row r="179" s="3" customFormat="1" ht="16.5"/>
    <row r="180" s="3" customFormat="1" ht="16.5"/>
    <row r="181" s="3" customFormat="1" ht="16.5"/>
    <row r="182" s="3" customFormat="1" ht="16.5"/>
    <row r="183" s="3" customFormat="1" ht="16.5"/>
    <row r="184" s="3" customFormat="1" ht="16.5"/>
    <row r="185" s="3" customFormat="1" ht="16.5"/>
    <row r="186" s="3" customFormat="1" ht="16.5"/>
    <row r="187" s="3" customFormat="1" ht="16.5"/>
    <row r="188" s="3" customFormat="1" ht="16.5"/>
    <row r="189" s="3" customFormat="1" ht="16.5"/>
    <row r="190" s="3" customFormat="1" ht="16.5"/>
    <row r="191" s="3" customFormat="1" ht="16.5"/>
    <row r="192" s="3" customFormat="1" ht="16.5"/>
    <row r="193" s="3" customFormat="1" ht="16.5"/>
    <row r="194" s="3" customFormat="1" ht="16.5"/>
    <row r="195" s="3" customFormat="1" ht="16.5"/>
    <row r="196" s="3" customFormat="1" ht="16.5">
      <c r="C196" s="148"/>
    </row>
    <row r="197" s="3" customFormat="1" ht="16.5"/>
    <row r="198" s="3" customFormat="1" ht="16.5"/>
    <row r="199" s="3" customFormat="1" ht="16.5"/>
    <row r="200" s="3" customFormat="1" ht="16.5"/>
    <row r="201" s="3" customFormat="1" ht="16.5"/>
    <row r="202" s="3" customFormat="1" ht="16.5"/>
    <row r="203" s="3" customFormat="1" ht="16.5"/>
    <row r="204" s="3" customFormat="1" ht="16.5"/>
    <row r="205" s="3" customFormat="1" ht="16.5"/>
    <row r="206" s="3" customFormat="1" ht="16.5"/>
    <row r="207" s="3" customFormat="1" ht="16.5"/>
    <row r="208" s="3" customFormat="1" ht="16.5"/>
    <row r="209" s="3" customFormat="1" ht="16.5"/>
    <row r="210" s="3" customFormat="1" ht="16.5"/>
    <row r="211" s="3" customFormat="1" ht="16.5"/>
    <row r="212" s="3" customFormat="1" ht="16.5"/>
    <row r="213" s="3" customFormat="1" ht="16.5"/>
    <row r="214" s="3" customFormat="1" ht="16.5"/>
    <row r="215" s="3" customFormat="1" ht="16.5"/>
    <row r="216" s="3" customFormat="1" ht="16.5"/>
    <row r="217" s="3" customFormat="1" ht="16.5"/>
    <row r="218" s="3" customFormat="1" ht="16.5"/>
    <row r="219" s="3" customFormat="1" ht="16.5"/>
    <row r="220" s="3" customFormat="1" ht="16.5"/>
    <row r="221" s="3" customFormat="1" ht="16.5"/>
    <row r="222" s="3" customFormat="1" ht="16.5"/>
    <row r="223" s="3" customFormat="1" ht="16.5"/>
    <row r="224" s="3" customFormat="1" ht="16.5"/>
    <row r="225" s="3" customFormat="1" ht="16.5"/>
    <row r="226" s="3" customFormat="1" ht="16.5"/>
    <row r="227" s="3" customFormat="1" ht="16.5"/>
    <row r="228" s="3" customFormat="1" ht="16.5"/>
    <row r="229" s="3" customFormat="1" ht="16.5"/>
    <row r="230" s="3" customFormat="1" ht="16.5"/>
    <row r="231" s="3" customFormat="1" ht="16.5"/>
    <row r="232" s="3" customFormat="1" ht="16.5"/>
    <row r="233" s="3" customFormat="1" ht="16.5"/>
    <row r="234" s="3" customFormat="1" ht="16.5"/>
    <row r="235" s="3" customFormat="1" ht="16.5"/>
    <row r="236" s="3" customFormat="1" ht="16.5"/>
    <row r="237" s="3" customFormat="1" ht="16.5"/>
    <row r="238" s="3" customFormat="1" ht="16.5"/>
    <row r="239" s="3" customFormat="1" ht="16.5"/>
    <row r="240" s="3" customFormat="1" ht="16.5"/>
    <row r="241" s="3" customFormat="1" ht="16.5"/>
    <row r="242" s="3" customFormat="1" ht="16.5"/>
    <row r="243" s="3" customFormat="1" ht="16.5"/>
    <row r="244" s="3" customFormat="1" ht="16.5"/>
    <row r="245" s="3" customFormat="1" ht="16.5"/>
    <row r="246" s="3" customFormat="1" ht="16.5"/>
    <row r="247" s="3" customFormat="1" ht="16.5"/>
    <row r="248" s="3" customFormat="1" ht="16.5"/>
    <row r="249" s="3" customFormat="1" ht="16.5"/>
    <row r="250" s="3" customFormat="1" ht="16.5"/>
    <row r="251" s="3" customFormat="1" ht="16.5"/>
    <row r="252" s="3" customFormat="1" ht="16.5"/>
    <row r="253" s="3" customFormat="1" ht="16.5"/>
    <row r="254" s="3" customFormat="1" ht="16.5"/>
    <row r="255" s="3" customFormat="1" ht="16.5"/>
    <row r="256" s="3" customFormat="1" ht="16.5"/>
    <row r="257" s="3" customFormat="1" ht="16.5"/>
    <row r="258" s="3" customFormat="1" ht="16.5"/>
    <row r="259" s="3" customFormat="1" ht="16.5"/>
    <row r="260" s="3" customFormat="1" ht="16.5"/>
    <row r="261" s="3" customFormat="1" ht="16.5"/>
    <row r="262" s="3" customFormat="1" ht="16.5"/>
    <row r="263" s="3" customFormat="1" ht="16.5"/>
    <row r="264" s="3" customFormat="1" ht="16.5"/>
    <row r="265" s="3" customFormat="1" ht="16.5"/>
    <row r="266" s="3" customFormat="1" ht="16.5"/>
    <row r="267" s="3" customFormat="1" ht="16.5"/>
    <row r="268" s="3" customFormat="1" ht="16.5"/>
    <row r="269" s="3" customFormat="1" ht="16.5"/>
    <row r="270" s="3" customFormat="1" ht="16.5"/>
    <row r="271" s="3" customFormat="1" ht="16.5"/>
    <row r="272" s="3" customFormat="1" ht="16.5"/>
    <row r="273" s="3" customFormat="1" ht="16.5"/>
    <row r="274" s="3" customFormat="1" ht="16.5"/>
    <row r="275" s="3" customFormat="1" ht="16.5"/>
    <row r="276" s="3" customFormat="1" ht="16.5"/>
    <row r="277" s="3" customFormat="1" ht="16.5"/>
    <row r="278" s="3" customFormat="1" ht="16.5"/>
    <row r="279" s="3" customFormat="1" ht="16.5"/>
    <row r="280" s="3" customFormat="1" ht="16.5"/>
    <row r="281" s="3" customFormat="1" ht="16.5"/>
    <row r="282" s="3" customFormat="1" ht="16.5"/>
    <row r="283" s="3" customFormat="1" ht="16.5"/>
    <row r="284" s="3" customFormat="1" ht="16.5"/>
    <row r="285" s="3" customFormat="1" ht="16.5"/>
    <row r="286" s="3" customFormat="1" ht="16.5"/>
    <row r="287" s="3" customFormat="1" ht="16.5"/>
    <row r="288" s="3" customFormat="1" ht="16.5"/>
    <row r="289" s="3" customFormat="1" ht="16.5"/>
    <row r="290" s="3" customFormat="1" ht="16.5"/>
    <row r="291" s="3" customFormat="1" ht="16.5"/>
    <row r="292" s="3" customFormat="1" ht="16.5"/>
    <row r="293" s="3" customFormat="1" ht="16.5"/>
    <row r="294" s="3" customFormat="1" ht="16.5"/>
    <row r="295" s="3" customFormat="1" ht="16.5"/>
    <row r="296" s="3" customFormat="1" ht="16.5"/>
    <row r="297" s="3" customFormat="1" ht="16.5"/>
    <row r="298" s="3" customFormat="1" ht="16.5"/>
    <row r="299" s="3" customFormat="1" ht="16.5"/>
    <row r="300" s="3" customFormat="1" ht="16.5"/>
    <row r="301" s="3" customFormat="1" ht="16.5"/>
    <row r="302" s="3" customFormat="1" ht="16.5"/>
    <row r="303" s="3" customFormat="1" ht="16.5"/>
    <row r="304" s="3" customFormat="1" ht="16.5"/>
    <row r="305" s="3" customFormat="1" ht="16.5"/>
    <row r="306" s="3" customFormat="1" ht="16.5"/>
    <row r="307" s="3" customFormat="1" ht="16.5"/>
    <row r="308" s="3" customFormat="1" ht="16.5"/>
    <row r="309" s="3" customFormat="1" ht="16.5"/>
    <row r="310" s="3" customFormat="1" ht="16.5"/>
    <row r="311" s="3" customFormat="1" ht="16.5"/>
    <row r="312" s="3" customFormat="1" ht="16.5"/>
    <row r="313" s="3" customFormat="1" ht="16.5"/>
    <row r="314" s="3" customFormat="1" ht="16.5"/>
    <row r="315" s="3" customFormat="1" ht="16.5"/>
    <row r="316" s="3" customFormat="1" ht="16.5"/>
    <row r="317" s="3" customFormat="1" ht="16.5"/>
    <row r="318" s="3" customFormat="1" ht="16.5"/>
    <row r="319" s="3" customFormat="1" ht="16.5"/>
    <row r="320" s="3" customFormat="1" ht="16.5"/>
    <row r="321" s="3" customFormat="1" ht="16.5"/>
    <row r="322" s="3" customFormat="1" ht="16.5"/>
    <row r="323" s="3" customFormat="1" ht="16.5"/>
    <row r="324" s="3" customFormat="1" ht="16.5"/>
    <row r="325" s="3" customFormat="1" ht="16.5"/>
    <row r="326" s="3" customFormat="1" ht="16.5"/>
    <row r="327" s="3" customFormat="1" ht="16.5"/>
    <row r="328" s="3" customFormat="1" ht="16.5"/>
    <row r="329" s="3" customFormat="1" ht="16.5"/>
    <row r="330" s="3" customFormat="1" ht="16.5"/>
    <row r="331" s="3" customFormat="1" ht="16.5"/>
    <row r="332" s="3" customFormat="1" ht="16.5"/>
    <row r="333" s="3" customFormat="1" ht="16.5"/>
    <row r="334" s="3" customFormat="1" ht="16.5"/>
    <row r="335" s="3" customFormat="1" ht="16.5"/>
    <row r="336" s="3" customFormat="1" ht="16.5"/>
    <row r="337" s="3" customFormat="1" ht="16.5"/>
    <row r="338" s="3" customFormat="1" ht="16.5"/>
    <row r="339" s="3" customFormat="1" ht="16.5"/>
    <row r="340" s="3" customFormat="1" ht="16.5"/>
    <row r="341" s="3" customFormat="1" ht="16.5"/>
    <row r="342" s="3" customFormat="1" ht="16.5"/>
    <row r="343" s="3" customFormat="1" ht="16.5"/>
    <row r="344" s="3" customFormat="1" ht="16.5"/>
    <row r="345" s="3" customFormat="1" ht="16.5"/>
    <row r="346" s="3" customFormat="1" ht="16.5"/>
    <row r="347" s="3" customFormat="1" ht="16.5"/>
    <row r="348" s="3" customFormat="1" ht="16.5"/>
    <row r="349" s="3" customFormat="1" ht="16.5"/>
    <row r="350" s="3" customFormat="1" ht="16.5"/>
    <row r="351" s="3" customFormat="1" ht="16.5"/>
    <row r="352" s="3" customFormat="1" ht="16.5"/>
    <row r="353" s="3" customFormat="1" ht="16.5"/>
    <row r="354" s="3" customFormat="1" ht="16.5"/>
    <row r="355" s="3" customFormat="1" ht="16.5"/>
    <row r="356" s="3" customFormat="1" ht="16.5"/>
    <row r="357" s="3" customFormat="1" ht="16.5"/>
    <row r="358" s="3" customFormat="1" ht="16.5"/>
    <row r="359" s="3" customFormat="1" ht="16.5"/>
    <row r="360" s="3" customFormat="1" ht="16.5"/>
    <row r="361" s="3" customFormat="1" ht="16.5"/>
    <row r="362" s="3" customFormat="1" ht="16.5"/>
    <row r="363" s="3" customFormat="1" ht="16.5"/>
    <row r="364" s="3" customFormat="1" ht="16.5"/>
    <row r="365" s="3" customFormat="1" ht="16.5"/>
    <row r="366" s="3" customFormat="1" ht="16.5"/>
    <row r="367" s="3" customFormat="1" ht="16.5"/>
    <row r="368" s="3" customFormat="1" ht="16.5"/>
    <row r="369" s="3" customFormat="1" ht="16.5"/>
    <row r="370" s="3" customFormat="1" ht="16.5"/>
    <row r="371" s="3" customFormat="1" ht="16.5"/>
    <row r="372" s="3" customFormat="1" ht="16.5"/>
    <row r="373" s="3" customFormat="1" ht="16.5"/>
    <row r="374" s="3" customFormat="1" ht="16.5"/>
    <row r="375" s="3" customFormat="1" ht="16.5"/>
    <row r="376" s="3" customFormat="1" ht="16.5"/>
    <row r="377" s="3" customFormat="1" ht="16.5"/>
    <row r="378" s="3" customFormat="1" ht="16.5"/>
    <row r="379" s="3" customFormat="1" ht="16.5"/>
    <row r="380" s="3" customFormat="1" ht="16.5"/>
    <row r="381" s="3" customFormat="1" ht="16.5"/>
    <row r="382" s="3" customFormat="1" ht="16.5"/>
    <row r="383" s="3" customFormat="1" ht="16.5"/>
    <row r="384" s="3" customFormat="1" ht="16.5"/>
    <row r="385" s="3" customFormat="1" ht="16.5"/>
    <row r="386" s="3" customFormat="1" ht="16.5"/>
    <row r="387" s="3" customFormat="1" ht="16.5"/>
    <row r="388" s="3" customFormat="1" ht="16.5"/>
    <row r="389" s="3" customFormat="1" ht="16.5"/>
    <row r="390" s="3" customFormat="1" ht="16.5"/>
    <row r="391" s="3" customFormat="1" ht="16.5"/>
    <row r="392" s="3" customFormat="1" ht="16.5"/>
    <row r="393" s="3" customFormat="1" ht="16.5"/>
    <row r="394" s="3" customFormat="1" ht="16.5"/>
    <row r="395" s="3" customFormat="1" ht="16.5"/>
    <row r="396" s="3" customFormat="1" ht="16.5"/>
    <row r="397" s="3" customFormat="1" ht="16.5"/>
    <row r="398" s="3" customFormat="1" ht="16.5"/>
    <row r="399" s="3" customFormat="1" ht="16.5"/>
    <row r="400" s="3" customFormat="1" ht="16.5"/>
    <row r="401" s="3" customFormat="1" ht="16.5"/>
    <row r="402" s="3" customFormat="1" ht="16.5"/>
    <row r="403" s="3" customFormat="1" ht="16.5"/>
    <row r="404" s="3" customFormat="1" ht="16.5"/>
    <row r="405" s="3" customFormat="1" ht="16.5"/>
    <row r="406" s="3" customFormat="1" ht="16.5"/>
    <row r="407" s="3" customFormat="1" ht="16.5"/>
    <row r="408" s="3" customFormat="1" ht="16.5"/>
    <row r="409" s="3" customFormat="1" ht="16.5"/>
    <row r="410" s="3" customFormat="1" ht="16.5"/>
    <row r="411" s="3" customFormat="1" ht="16.5"/>
    <row r="412" s="3" customFormat="1" ht="16.5"/>
    <row r="413" s="3" customFormat="1" ht="16.5"/>
    <row r="414" s="3" customFormat="1" ht="16.5"/>
    <row r="415" s="3" customFormat="1" ht="16.5"/>
    <row r="416" s="3" customFormat="1" ht="16.5"/>
    <row r="417" s="3" customFormat="1" ht="16.5"/>
    <row r="418" s="3" customFormat="1" ht="16.5"/>
    <row r="419" s="3" customFormat="1" ht="16.5"/>
    <row r="420" s="3" customFormat="1" ht="16.5"/>
    <row r="421" s="3" customFormat="1" ht="16.5"/>
    <row r="422" s="3" customFormat="1" ht="16.5"/>
    <row r="423" s="3" customFormat="1" ht="16.5"/>
    <row r="424" s="3" customFormat="1" ht="16.5"/>
    <row r="425" s="3" customFormat="1" ht="16.5"/>
    <row r="426" s="3" customFormat="1" ht="16.5"/>
    <row r="427" s="3" customFormat="1" ht="16.5"/>
    <row r="428" s="3" customFormat="1" ht="16.5"/>
    <row r="429" s="3" customFormat="1" ht="16.5"/>
    <row r="430" s="3" customFormat="1" ht="16.5"/>
    <row r="431" s="3" customFormat="1" ht="16.5"/>
    <row r="432" s="3" customFormat="1" ht="16.5"/>
    <row r="433" s="3" customFormat="1" ht="16.5"/>
    <row r="434" s="3" customFormat="1" ht="16.5"/>
    <row r="435" s="3" customFormat="1" ht="16.5"/>
    <row r="436" s="3" customFormat="1" ht="16.5"/>
    <row r="437" s="3" customFormat="1" ht="16.5"/>
    <row r="438" s="3" customFormat="1" ht="16.5"/>
    <row r="439" s="3" customFormat="1" ht="16.5"/>
  </sheetData>
  <sheetProtection/>
  <mergeCells count="41">
    <mergeCell ref="G83:I84"/>
    <mergeCell ref="K74:M75"/>
    <mergeCell ref="K70:M72"/>
    <mergeCell ref="K65:M68"/>
    <mergeCell ref="K56:M57"/>
    <mergeCell ref="Q54:R54"/>
    <mergeCell ref="C55:E55"/>
    <mergeCell ref="C56:E56"/>
    <mergeCell ref="G57:I57"/>
    <mergeCell ref="K73:M73"/>
    <mergeCell ref="G82:I82"/>
    <mergeCell ref="K28:L28"/>
    <mergeCell ref="G38:I38"/>
    <mergeCell ref="G39:I39"/>
    <mergeCell ref="G40:I40"/>
    <mergeCell ref="G42:I42"/>
    <mergeCell ref="K54:M54"/>
    <mergeCell ref="C10:E10"/>
    <mergeCell ref="G10:I10"/>
    <mergeCell ref="K10:L10"/>
    <mergeCell ref="K12:M12"/>
    <mergeCell ref="O15:R15"/>
    <mergeCell ref="O19:R19"/>
    <mergeCell ref="C8:E8"/>
    <mergeCell ref="G8:I8"/>
    <mergeCell ref="K8:M8"/>
    <mergeCell ref="C9:E9"/>
    <mergeCell ref="G9:I9"/>
    <mergeCell ref="K9:M9"/>
    <mergeCell ref="AI3:AM3"/>
    <mergeCell ref="C4:R4"/>
    <mergeCell ref="C7:E7"/>
    <mergeCell ref="G7:I7"/>
    <mergeCell ref="K7:M7"/>
    <mergeCell ref="O7:R7"/>
    <mergeCell ref="C2:R2"/>
    <mergeCell ref="U2:AB2"/>
    <mergeCell ref="AD2:AG2"/>
    <mergeCell ref="C3:R3"/>
    <mergeCell ref="U3:AB3"/>
    <mergeCell ref="AD3:AG3"/>
  </mergeCells>
  <printOptions horizontalCentered="1"/>
  <pageMargins left="0.9840277777777777" right="0.9048611111111111" top="1.2986111111111112" bottom="1.6923611111111112" header="0.3145833333333333" footer="0.3145833333333333"/>
  <pageSetup fitToHeight="1" fitToWidth="1" horizontalDpi="600" verticalDpi="600" orientation="portrait" scale="22"/>
  <rowBreaks count="1" manualBreakCount="1">
    <brk id="77" min="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SUBDIT II</dc:creator>
  <cp:keywords/>
  <dc:description/>
  <cp:lastModifiedBy>andy</cp:lastModifiedBy>
  <dcterms:created xsi:type="dcterms:W3CDTF">2014-10-30T08:33:29Z</dcterms:created>
  <dcterms:modified xsi:type="dcterms:W3CDTF">2015-10-29T03:12:24Z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