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3895" windowHeight="9975"/>
  </bookViews>
  <sheets>
    <sheet name="Triwulan III 2016" sheetId="1" r:id="rId1"/>
  </sheets>
  <definedNames>
    <definedName name="_Fill" localSheetId="0" hidden="1">#REF!</definedName>
    <definedName name="_Fill" hidden="1">#REF!</definedName>
  </definedNames>
  <calcPr calcId="124519"/>
</workbook>
</file>

<file path=xl/calcChain.xml><?xml version="1.0" encoding="utf-8"?>
<calcChain xmlns="http://schemas.openxmlformats.org/spreadsheetml/2006/main">
  <c r="L62" i="1"/>
  <c r="L63" s="1"/>
  <c r="K62"/>
  <c r="K63" s="1"/>
  <c r="E60"/>
  <c r="E59"/>
  <c r="D58"/>
  <c r="D57"/>
  <c r="H56"/>
  <c r="H60" s="1"/>
  <c r="G56"/>
  <c r="L52"/>
  <c r="L54" s="1"/>
  <c r="K52"/>
  <c r="K54" s="1"/>
  <c r="D52"/>
  <c r="D50"/>
  <c r="D49"/>
  <c r="D59" s="1"/>
  <c r="E46"/>
  <c r="L41"/>
  <c r="K40"/>
  <c r="K41" s="1"/>
  <c r="D40"/>
  <c r="R39"/>
  <c r="Q39"/>
  <c r="Q41" s="1"/>
  <c r="H39"/>
  <c r="G38"/>
  <c r="K36"/>
  <c r="K37" s="1"/>
  <c r="K42" s="1"/>
  <c r="K45" s="1"/>
  <c r="K55" s="1"/>
  <c r="K64" s="1"/>
  <c r="K66" s="1"/>
  <c r="K68" s="1"/>
  <c r="K70" s="1"/>
  <c r="K72" s="1"/>
  <c r="G36"/>
  <c r="L35"/>
  <c r="L36" s="1"/>
  <c r="L37" s="1"/>
  <c r="L42" s="1"/>
  <c r="L45" s="1"/>
  <c r="K35"/>
  <c r="D33"/>
  <c r="D32" s="1"/>
  <c r="L32"/>
  <c r="K32"/>
  <c r="R30"/>
  <c r="R41" s="1"/>
  <c r="Q30"/>
  <c r="D30"/>
  <c r="D60" l="1"/>
  <c r="G39"/>
  <c r="D46"/>
  <c r="L55"/>
  <c r="L64" s="1"/>
  <c r="L66" s="1"/>
  <c r="L68" s="1"/>
  <c r="L70" s="1"/>
  <c r="L72" s="1"/>
  <c r="G60"/>
  <c r="Q40"/>
  <c r="G37"/>
  <c r="R40"/>
</calcChain>
</file>

<file path=xl/sharedStrings.xml><?xml version="1.0" encoding="utf-8"?>
<sst xmlns="http://schemas.openxmlformats.org/spreadsheetml/2006/main" count="219" uniqueCount="200">
  <si>
    <t xml:space="preserve">                                 </t>
  </si>
  <si>
    <t xml:space="preserve">Kantor Pusat                         : </t>
  </si>
  <si>
    <t>PLAZA SIMAS</t>
  </si>
  <si>
    <t>Jl. K.H. Fachrudin No. 18, Jakarta 10250, Indonesia</t>
  </si>
  <si>
    <t xml:space="preserve">24 Hour Customer Care (021) 23567888, 50507888, Call Centre (021) 50509999, Telp (021)3902141,5050 9888 (Hunting),Fax (021)3902159/60 </t>
  </si>
  <si>
    <t>E-mail : info@sinarmas.co.id, Website http://www.sinarmas.co.id ; http://simasmobil.com ; http://simassehat.com</t>
  </si>
  <si>
    <t xml:space="preserve">Kantor Cabang                      : </t>
  </si>
  <si>
    <t xml:space="preserve">Bandung,  Balikpapan,   Banjarmasin,  Batam,  Bekasi,  Bogor,  Cirebon,  Denpasar,  Jakarta-Kebayoran Baru, </t>
  </si>
  <si>
    <t xml:space="preserve">               </t>
  </si>
  <si>
    <t xml:space="preserve">Jakarta-Jembatan Dua, Jakarta-Mangga Dua, Jakarta-Kelapa Gading, Jakarta-Fatmawati, Jakarta Pusat, Jambi, </t>
  </si>
  <si>
    <t xml:space="preserve">Lampung,   Makasar,  Malang,  Medan,  Manado,  Padang,  Palembang,  Pekan Baru,  Pontianak,  Samarinda,  </t>
  </si>
  <si>
    <t>Semarang, Surabaya, Solo, Tangerang, Yogyakarta, BSD, Cilegon, Bengkulu</t>
  </si>
  <si>
    <t xml:space="preserve">Cabang Syariah                     : </t>
  </si>
  <si>
    <t>Jakarta Mayestik</t>
  </si>
  <si>
    <t xml:space="preserve">Kantor Pemasaran                 : </t>
  </si>
  <si>
    <t>Ambon,   Banda   Aceh,   Bandar   Jaya,   Bukit  Tinggi,    Bumi Serpong Damai,  Cibubur,  Cilacap,</t>
  </si>
  <si>
    <t>Cikarang,   Cimahi,   Depok,   Duri,   Garut,   Gorontalo,    Gresik,   Jakarta-Tebet,  Jayapura,   Jember,</t>
  </si>
  <si>
    <t xml:space="preserve">Karawang, Kediri,  Kendari, Kisaran, Kotamobagu, Kudus, Kupang, Lhokseumawe, Lubuk Linggau,  Magelang, </t>
  </si>
  <si>
    <t xml:space="preserve">Madiun,  Mataram,   Mojokerto,   Muara Bungo,  Padang  Sidimpuan,  Palangkaraya,  Pangkal  Pinang,   Palu, </t>
  </si>
  <si>
    <t xml:space="preserve">Pekalongan, Pematang Siantar, Prabumulih, Purwokerto, Rantau Prapat, Sampit,  Sidoarjo, Sorong,  Sukabumi,  </t>
  </si>
  <si>
    <t>Sumedang, Tanjung Pinang, Tarakan, Tasikmalaya, Tegal, Baturaja</t>
  </si>
  <si>
    <t xml:space="preserve">Kantor Pemasaran Agency     : </t>
  </si>
  <si>
    <t xml:space="preserve">Bandung, Bogor, Jakarta-Bintaro, Jakarta-Fachrudin, Jakarta-Tanjung Priok, Medan, Manado, Palembang, </t>
  </si>
  <si>
    <t>Pekan Baru, Semarang</t>
  </si>
  <si>
    <t>PT. ASURANSI SINAR MAS</t>
  </si>
  <si>
    <t>LAPORAN KEUANGAN</t>
  </si>
  <si>
    <t>PER 30 SEPTEMBER 2016 DAN 2015</t>
  </si>
  <si>
    <t>LAPORAN POSISI KEUANGAN (NERACA)</t>
  </si>
  <si>
    <t>LAPORAN LABA RUGI KOMPREHENSIF</t>
  </si>
  <si>
    <t>TINGKAT KESEHATAN KEUANGAN</t>
  </si>
  <si>
    <t>UNTUK TAHUN YANG BERAKHIR PADA TANGGAL 30 SEPTEMBER 2016 DAN 2015</t>
  </si>
  <si>
    <t>(dalam jutaan rupiah)</t>
  </si>
  <si>
    <t>ASET</t>
  </si>
  <si>
    <t>LIABILITAS DAN EKUITAS</t>
  </si>
  <si>
    <t>U R A I A N</t>
  </si>
  <si>
    <t>Keterangan</t>
  </si>
  <si>
    <t>Pencapaian Tingkat Solvabilitas</t>
  </si>
  <si>
    <t>PENDAPATAN UNDERWRITING</t>
  </si>
  <si>
    <t xml:space="preserve"> A. Tingkat Solvabilitas</t>
  </si>
  <si>
    <t xml:space="preserve"> Premi Bruto</t>
  </si>
  <si>
    <t>a.</t>
  </si>
  <si>
    <t>Aset Yang Diperkenankan</t>
  </si>
  <si>
    <t>I. Investasi</t>
  </si>
  <si>
    <t>I. Liabilitas</t>
  </si>
  <si>
    <t xml:space="preserve">   a. Premi Penutupan Langsung</t>
  </si>
  <si>
    <t xml:space="preserve">b. </t>
  </si>
  <si>
    <t>Kewajiban</t>
  </si>
  <si>
    <t>Deposito Berjangka dan  Sertifikat Deposito</t>
  </si>
  <si>
    <t>Utang</t>
  </si>
  <si>
    <t xml:space="preserve">   b. Premi Penutupan Tidak Langsung</t>
  </si>
  <si>
    <t>Jumlah Tingkat Solvabilitas</t>
  </si>
  <si>
    <t xml:space="preserve">Saham </t>
  </si>
  <si>
    <t>Utang Klaim</t>
  </si>
  <si>
    <t xml:space="preserve">   c. Komisi Dibayar</t>
  </si>
  <si>
    <r>
      <t xml:space="preserve"> B. Modal Minimum Berbasis Risiko (MMBR) </t>
    </r>
    <r>
      <rPr>
        <vertAlign val="superscript"/>
        <sz val="12"/>
        <color indexed="8"/>
        <rFont val="Times New Roman"/>
        <family val="1"/>
      </rPr>
      <t>2)</t>
    </r>
  </si>
  <si>
    <t>Surat Utang Korporasi dan Sukuk Korporasi</t>
  </si>
  <si>
    <t>Utang Koasuransi</t>
  </si>
  <si>
    <t xml:space="preserve"> Jumlah Premi Bruto</t>
  </si>
  <si>
    <t>Kegagalan Pengelolaan Aset (Schedule A)</t>
  </si>
  <si>
    <t xml:space="preserve">Surat Berharga yang Diterbitkan oleh Negara RI </t>
  </si>
  <si>
    <t>Utang Reasuransi</t>
  </si>
  <si>
    <t xml:space="preserve"> Premi Reasuransi</t>
  </si>
  <si>
    <t>b.</t>
  </si>
  <si>
    <t>Ketidakseimbangan antara Proyeksi Arus Aset dan Liabilitas (Schedule B)</t>
  </si>
  <si>
    <t xml:space="preserve">Surat Berharga yang Diterbitkan oleh Negara Selain Negara RI </t>
  </si>
  <si>
    <t>Utang Komisi</t>
  </si>
  <si>
    <t xml:space="preserve">   a. Premi Reasuransi Dibayar</t>
  </si>
  <si>
    <t>c.</t>
  </si>
  <si>
    <t>Ketidakseimbangan antara Nilai Aset dan Liabilitas dalam Setiap Jenis Mata Uang Asing (Schedule C)</t>
  </si>
  <si>
    <t>Surat Berharga yang Diterbitkan oleh Bank Indonesia</t>
  </si>
  <si>
    <t>Utang Pajak</t>
  </si>
  <si>
    <t xml:space="preserve">   b. Komisi Reasuransi Diterima</t>
  </si>
  <si>
    <t>d.</t>
  </si>
  <si>
    <t>Perbedaan antara Beban Klaim yang Terjadi dan Beban Klaim yang Diperkirakan (Schedule D)</t>
  </si>
  <si>
    <t>Surat Berharga yang Diterbitkan oleh Lembaga Multinasional</t>
  </si>
  <si>
    <t>Biaya yang Masih Harus Dibayar</t>
  </si>
  <si>
    <t xml:space="preserve"> Jumlah Premi Reasuransi</t>
  </si>
  <si>
    <t>e.</t>
  </si>
  <si>
    <t>Risiko Tingkat Bunga (Schedule E)</t>
  </si>
  <si>
    <t>Reksa Dana</t>
  </si>
  <si>
    <t>Utang Lain</t>
  </si>
  <si>
    <t xml:space="preserve">                       Premi Neto</t>
  </si>
  <si>
    <t>f.</t>
  </si>
  <si>
    <t>Risiko Reasuransi (Schedule F)</t>
  </si>
  <si>
    <t>Kontrak Investasi Kolektif Efek Beragun Aset</t>
  </si>
  <si>
    <t>Liabilitas asuransi</t>
  </si>
  <si>
    <t xml:space="preserve"> Penurunan (Kenaikan) Cadangan Premi dan CAPYBMP</t>
  </si>
  <si>
    <t>g.</t>
  </si>
  <si>
    <t>Risiko Operasional (Schedule G)</t>
  </si>
  <si>
    <t>Dana Investasi Real Estat</t>
  </si>
  <si>
    <t>Jumlah Liabilitas</t>
  </si>
  <si>
    <t xml:space="preserve">a. Penurunan (kenaikan) Cadangan Premi </t>
  </si>
  <si>
    <t>Jumlah MMBR</t>
  </si>
  <si>
    <t>Penyertaan Langsung</t>
  </si>
  <si>
    <t xml:space="preserve">b. Penurunan (kenaikan) CAPYBMP  </t>
  </si>
  <si>
    <t xml:space="preserve"> C. Kelebihan (Kekurangan) Batas Tingkat Solvabilitas</t>
  </si>
  <si>
    <t>Bangunan dengan Hak Strata atau Tanah dengan Bangunan untuk Investasi</t>
  </si>
  <si>
    <t xml:space="preserve"> Penurunan (Kenaikan) CAPYBMP</t>
  </si>
  <si>
    <r>
      <t xml:space="preserve"> D. Rasio Pencapaian Solvabilitas (%) </t>
    </r>
    <r>
      <rPr>
        <vertAlign val="superscript"/>
        <sz val="12"/>
        <color indexed="8"/>
        <rFont val="Times New Roman"/>
        <family val="1"/>
      </rPr>
      <t>3)</t>
    </r>
  </si>
  <si>
    <t>Pembelian Piutang untuk Perusahaan Pembiayaan dan/atau Bank</t>
  </si>
  <si>
    <t>Jumlah Pendapatan Premi Neto</t>
  </si>
  <si>
    <t>Informasi Lain</t>
  </si>
  <si>
    <t>Emas Murni</t>
  </si>
  <si>
    <t>Jumlah Deposito Jaminan</t>
  </si>
  <si>
    <t>Pinjaman yang Dijamin dengan Hak Tanggungan</t>
  </si>
  <si>
    <t xml:space="preserve"> Pendapatan Underwriting Lain Neto</t>
  </si>
  <si>
    <t>Rasio Likuiditas (%)</t>
  </si>
  <si>
    <t>Investasi Lain</t>
  </si>
  <si>
    <t xml:space="preserve">                       PENDAPATAN UNDERWRITING </t>
  </si>
  <si>
    <t>Rasio Kecukupan Investasi (%)</t>
  </si>
  <si>
    <t>Jumlah Investasi</t>
  </si>
  <si>
    <t>Rasio Perimbangan Hasil Investasi dengan Pendapatan Premi Neto</t>
  </si>
  <si>
    <t>BEBAN UNDERWRITING</t>
  </si>
  <si>
    <t>Rasio Beban (Klaim, Usaha, dan Komisi) terhadap Pendapatan Premi Neto (%)</t>
  </si>
  <si>
    <t>II. Bukan Investasi</t>
  </si>
  <si>
    <t>II. Ekuitas</t>
  </si>
  <si>
    <t xml:space="preserve"> Beban Klaim</t>
  </si>
  <si>
    <t>Kas dan Bank</t>
  </si>
  <si>
    <t>Modal Disetor</t>
  </si>
  <si>
    <t xml:space="preserve">   a. Klaim Bruto</t>
  </si>
  <si>
    <t>Tagihan Premi Penutupan Langsung</t>
  </si>
  <si>
    <t>Tambahan Modal Disetor</t>
  </si>
  <si>
    <t xml:space="preserve">   b. Klaim Reasuransi</t>
  </si>
  <si>
    <t>Tagihan Klaim Koasuransi</t>
  </si>
  <si>
    <t>Komponen Ekuitas lainnya</t>
  </si>
  <si>
    <t xml:space="preserve">   c. Kenaikan (Penurunan) Cadangan Klaim</t>
  </si>
  <si>
    <t>Tagihan Reasuransi</t>
  </si>
  <si>
    <t>Saldo Laba</t>
  </si>
  <si>
    <t xml:space="preserve">Jumlah Beban Klaim </t>
  </si>
  <si>
    <t>Aset Reasuransi</t>
  </si>
  <si>
    <t xml:space="preserve"> Beban Underwriting Lain Neto</t>
  </si>
  <si>
    <t>Tagihan Investasi</t>
  </si>
  <si>
    <t>Tagihan Hasil Investasi</t>
  </si>
  <si>
    <t xml:space="preserve"> HASIL UNDERWRITING</t>
  </si>
  <si>
    <t>Bangunan dengan Hak Strata atau Tanah dengan Bangunan untuk Dipakai Sendiri</t>
  </si>
  <si>
    <t>Jumlah Ekuitas</t>
  </si>
  <si>
    <t xml:space="preserve"> Hasil Investasi</t>
  </si>
  <si>
    <t>Aset Tetap Lain</t>
  </si>
  <si>
    <t>Beban Usaha:</t>
  </si>
  <si>
    <t>Aset Lain</t>
  </si>
  <si>
    <t>a. Beban Pemasaran</t>
  </si>
  <si>
    <t>Jumlah Bukan Investasi</t>
  </si>
  <si>
    <t>b. Beban Umum dan Administrasi:</t>
  </si>
  <si>
    <t>JUMLAH ASET</t>
  </si>
  <si>
    <t>JUMLAH LIABILITAS DAN EKUITAS</t>
  </si>
  <si>
    <t xml:space="preserve">    - Beban Pegawai dan Pengurus</t>
  </si>
  <si>
    <t xml:space="preserve">    - Beban Pendidikan dan Pelatihan</t>
  </si>
  <si>
    <t xml:space="preserve">    - Beban Umum dan Administrasi Lainnya</t>
  </si>
  <si>
    <t>DIREKSI DAN KOMISARIS</t>
  </si>
  <si>
    <t>Reasuradur Utama</t>
  </si>
  <si>
    <t>Jumlah Beban Usaha</t>
  </si>
  <si>
    <t>DEWAN KOMISARIS</t>
  </si>
  <si>
    <t>Nama Reasuradur</t>
  </si>
  <si>
    <t>%</t>
  </si>
  <si>
    <t xml:space="preserve"> LABA (RUGI) USAHA ASURANSI </t>
  </si>
  <si>
    <t>KOMISARIS UTAMA               : Indra Widjaja</t>
  </si>
  <si>
    <t xml:space="preserve"> Hasil (Beban) Lain</t>
  </si>
  <si>
    <t>WAKIL KOMISARIS UTAMA : Ivena Widjaja</t>
  </si>
  <si>
    <t xml:space="preserve"> Reasuradur Dalam Negeri</t>
  </si>
  <si>
    <t xml:space="preserve"> LABA (RUGI) SEBELUM ZAKAT</t>
  </si>
  <si>
    <t>KOMISARIS INDEPENDEN    : Sinarta Ginardi</t>
  </si>
  <si>
    <t>1.</t>
  </si>
  <si>
    <t>PT. Reasuransi Nasional Indonesia</t>
  </si>
  <si>
    <t xml:space="preserve"> Zakat</t>
  </si>
  <si>
    <t>KOMISARIS INDEPENDEN    : Petrus Kiki Andries</t>
  </si>
  <si>
    <t>2.</t>
  </si>
  <si>
    <t>PT. Reasuransi Internasional Indonesia</t>
  </si>
  <si>
    <t xml:space="preserve"> LABA (RUGI) SEBELUM PAJAK</t>
  </si>
  <si>
    <t>3.</t>
  </si>
  <si>
    <t>PT. Tugu Reasuransi Indonesia</t>
  </si>
  <si>
    <t xml:space="preserve"> Pajak Penghasilan</t>
  </si>
  <si>
    <t>4.</t>
  </si>
  <si>
    <t>PT. Maskapai Reasuransi Indonesia Tbk</t>
  </si>
  <si>
    <t xml:space="preserve"> LABA SETELAH PAJAK</t>
  </si>
  <si>
    <t>DIREKSI</t>
  </si>
  <si>
    <t xml:space="preserve"> PENDAPATAN/BEBAN KOMPREHENSIF LAIN</t>
  </si>
  <si>
    <t>DIREKTUR UTAMA  :  Howen Widjaja</t>
  </si>
  <si>
    <t xml:space="preserve"> Reasuradur Luar Negeri</t>
  </si>
  <si>
    <t xml:space="preserve"> TOTAL LABA (RUGI) KOMPREHENSIF</t>
  </si>
  <si>
    <t>DIREKTUR                :  Njoman Sudartha</t>
  </si>
  <si>
    <t>Swiss Reinsurance Company</t>
  </si>
  <si>
    <t>DIREKTUR                :  Aryanto Alimin</t>
  </si>
  <si>
    <t>General Insurance Corporation of India</t>
  </si>
  <si>
    <t>DIREKTUR                :  Dumasi Marisina Magdalena Samosir</t>
  </si>
  <si>
    <t>Munich Reinsurance Company</t>
  </si>
  <si>
    <t>Jakarta, 27 Oktober 2016</t>
  </si>
  <si>
    <t>DIREKTUR                :  Marten Petrus Lalamentik</t>
  </si>
  <si>
    <t xml:space="preserve">                                                   S.E &amp; O</t>
  </si>
  <si>
    <t>DIREKTUR                :  I Ketut Pasek Swastika</t>
  </si>
  <si>
    <t>Direksi</t>
  </si>
  <si>
    <t>PEMILIK PERUSAHAAN</t>
  </si>
  <si>
    <t>DEWAN PENGAWAS SYARIAH</t>
  </si>
  <si>
    <t>1. PT. Sinar Mas Multiartha Tbk</t>
  </si>
  <si>
    <t>99,999%</t>
  </si>
  <si>
    <t>H. Taufik Ridlo, Lc.Dipl.Ec</t>
  </si>
  <si>
    <t>Ketua</t>
  </si>
  <si>
    <t>2. PT. Sinar Mas Multifinance</t>
  </si>
  <si>
    <t>0,001%</t>
  </si>
  <si>
    <t>Drs.KH.A.Nazri Adlani</t>
  </si>
  <si>
    <t>Anggota</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</si>
</sst>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0.00_)"/>
  </numFmts>
  <fonts count="36">
    <font>
      <sz val="12"/>
      <name val="SWISS"/>
    </font>
    <font>
      <sz val="11"/>
      <color theme="1"/>
      <name val="Calibri"/>
      <family val="2"/>
      <charset val="1"/>
      <scheme val="minor"/>
    </font>
    <font>
      <sz val="12"/>
      <name val="SWISS"/>
    </font>
    <font>
      <sz val="12"/>
      <name val="Bookman Old Style"/>
      <family val="1"/>
    </font>
    <font>
      <b/>
      <sz val="10"/>
      <name val="Bookman Old Style"/>
      <family val="1"/>
    </font>
    <font>
      <b/>
      <sz val="14"/>
      <name val="Bookman Old Style"/>
      <family val="1"/>
    </font>
    <font>
      <sz val="10"/>
      <color indexed="8"/>
      <name val="Arial"/>
      <family val="2"/>
    </font>
    <font>
      <sz val="12"/>
      <color indexed="8"/>
      <name val="Arial"/>
      <family val="2"/>
    </font>
    <font>
      <sz val="10"/>
      <color theme="1"/>
      <name val="Arial"/>
      <family val="2"/>
    </font>
    <font>
      <b/>
      <sz val="14"/>
      <color indexed="8"/>
      <name val="Arial"/>
      <family val="2"/>
    </font>
    <font>
      <b/>
      <sz val="10"/>
      <color indexed="8"/>
      <name val="Arial"/>
      <family val="2"/>
    </font>
    <font>
      <sz val="10"/>
      <name val="Bookman Old Style"/>
      <family val="1"/>
    </font>
    <font>
      <sz val="12"/>
      <color rgb="FFFF0000"/>
      <name val="Bookman Old Style"/>
      <family val="1"/>
    </font>
    <font>
      <b/>
      <i/>
      <sz val="10"/>
      <color indexed="8"/>
      <name val="Arial"/>
      <family val="2"/>
    </font>
    <font>
      <b/>
      <sz val="28"/>
      <name val="Bookman Old Style"/>
      <family val="1"/>
    </font>
    <font>
      <b/>
      <sz val="12"/>
      <name val="Bookman Old Style"/>
      <family val="1"/>
    </font>
    <font>
      <b/>
      <sz val="11"/>
      <name val="Bookman Old Style"/>
      <family val="1"/>
    </font>
    <font>
      <sz val="11"/>
      <color indexed="8"/>
      <name val="Arial"/>
      <family val="2"/>
    </font>
    <font>
      <sz val="12"/>
      <color indexed="8"/>
      <name val="Times New Roman"/>
      <family val="1"/>
    </font>
    <font>
      <b/>
      <sz val="12"/>
      <color indexed="8"/>
      <name val="Times New Roman"/>
      <family val="1"/>
    </font>
    <font>
      <b/>
      <sz val="12"/>
      <name val="Times New Roman"/>
      <family val="1"/>
    </font>
    <font>
      <sz val="10"/>
      <name val="Arial"/>
      <family val="2"/>
    </font>
    <font>
      <sz val="12"/>
      <name val="Times New Roman"/>
      <family val="1"/>
    </font>
    <font>
      <vertAlign val="superscript"/>
      <sz val="12"/>
      <color indexed="8"/>
      <name val="Times New Roman"/>
      <family val="1"/>
    </font>
    <font>
      <b/>
      <u/>
      <sz val="12"/>
      <color indexed="8"/>
      <name val="Times New Roman"/>
      <family val="1"/>
    </font>
    <font>
      <b/>
      <sz val="11"/>
      <color indexed="8"/>
      <name val="Arial"/>
      <family val="2"/>
    </font>
    <font>
      <b/>
      <sz val="12"/>
      <color indexed="9"/>
      <name val="Times New Roman"/>
      <family val="1"/>
    </font>
    <font>
      <b/>
      <sz val="12"/>
      <color theme="0"/>
      <name val="Times New Roman"/>
      <family val="1"/>
    </font>
    <font>
      <sz val="12"/>
      <color rgb="FF000000"/>
      <name val="Times New Roman"/>
      <family val="1"/>
    </font>
    <font>
      <sz val="11"/>
      <name val="+mj-lt"/>
    </font>
    <font>
      <b/>
      <sz val="11"/>
      <name val="Arial"/>
      <family val="2"/>
    </font>
    <font>
      <sz val="12"/>
      <color rgb="FF000000"/>
      <name val="Arial"/>
      <family val="2"/>
    </font>
    <font>
      <sz val="10"/>
      <name val="MS Sans Serif"/>
      <family val="2"/>
    </font>
    <font>
      <b/>
      <i/>
      <sz val="16"/>
      <name val="Helv"/>
    </font>
    <font>
      <sz val="11"/>
      <color theme="1"/>
      <name val="Calibri"/>
      <family val="2"/>
      <scheme val="minor"/>
    </font>
    <font>
      <sz val="9"/>
      <color theme="1"/>
      <name val="Comic Sans MS"/>
      <family val="2"/>
      <charset val="1"/>
    </font>
  </fonts>
  <fills count="8">
    <fill>
      <patternFill patternType="none"/>
    </fill>
    <fill>
      <patternFill patternType="gray125"/>
    </fill>
    <fill>
      <patternFill patternType="solid">
        <fgColor indexed="9"/>
        <bgColor indexed="64"/>
      </patternFill>
    </fill>
    <fill>
      <patternFill patternType="solid">
        <fgColor theme="0"/>
        <bgColor indexed="34"/>
      </patternFill>
    </fill>
    <fill>
      <patternFill patternType="solid">
        <fgColor indexed="9"/>
        <bgColor indexed="26"/>
      </patternFill>
    </fill>
    <fill>
      <patternFill patternType="solid">
        <fgColor theme="0" tint="-0.249977111117893"/>
        <bgColor indexed="64"/>
      </patternFill>
    </fill>
    <fill>
      <patternFill patternType="solid">
        <fgColor indexed="8"/>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style="double">
        <color theme="1"/>
      </top>
      <bottom style="double">
        <color theme="1"/>
      </bottom>
      <diagonal/>
    </border>
    <border>
      <left style="double">
        <color theme="1"/>
      </left>
      <right style="thin">
        <color theme="1"/>
      </right>
      <top style="double">
        <color theme="1"/>
      </top>
      <bottom style="double">
        <color theme="1"/>
      </bottom>
      <diagonal/>
    </border>
    <border>
      <left style="thin">
        <color theme="1"/>
      </left>
      <right style="double">
        <color theme="1"/>
      </right>
      <top/>
      <bottom style="double">
        <color theme="1"/>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thin">
        <color theme="1"/>
      </right>
      <top style="double">
        <color theme="1"/>
      </top>
      <bottom style="double">
        <color theme="1"/>
      </bottom>
      <diagonal/>
    </border>
    <border>
      <left style="thin">
        <color theme="1"/>
      </left>
      <right style="thin">
        <color theme="1"/>
      </right>
      <top/>
      <bottom/>
      <diagonal/>
    </border>
    <border>
      <left style="thin">
        <color theme="1"/>
      </left>
      <right style="double">
        <color theme="1"/>
      </right>
      <top style="double">
        <color theme="1"/>
      </top>
      <bottom/>
      <diagonal/>
    </border>
    <border>
      <left/>
      <right style="thin">
        <color theme="1"/>
      </right>
      <top/>
      <bottom/>
      <diagonal/>
    </border>
    <border>
      <left style="thin">
        <color theme="1"/>
      </left>
      <right style="double">
        <color theme="1"/>
      </right>
      <top/>
      <bottom/>
      <diagonal/>
    </border>
    <border>
      <left/>
      <right style="double">
        <color theme="1"/>
      </right>
      <top style="double">
        <color theme="1"/>
      </top>
      <bottom style="double">
        <color theme="1"/>
      </bottom>
      <diagonal/>
    </border>
    <border>
      <left style="thin">
        <color theme="1"/>
      </left>
      <right style="thin">
        <color theme="1"/>
      </right>
      <top style="double">
        <color theme="1"/>
      </top>
      <bottom/>
      <diagonal/>
    </border>
    <border>
      <left style="thin">
        <color theme="1"/>
      </left>
      <right style="thin">
        <color theme="1"/>
      </right>
      <top style="thin">
        <color indexed="8"/>
      </top>
      <bottom style="thin">
        <color indexed="8"/>
      </bottom>
      <diagonal/>
    </border>
    <border>
      <left style="thin">
        <color theme="1"/>
      </left>
      <right style="double">
        <color theme="1"/>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double">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double">
        <color theme="1"/>
      </right>
      <top/>
      <bottom style="thin">
        <color theme="1"/>
      </bottom>
      <diagonal/>
    </border>
    <border>
      <left/>
      <right style="thin">
        <color theme="1"/>
      </right>
      <top/>
      <bottom style="double">
        <color theme="1"/>
      </bottom>
      <diagonal/>
    </border>
    <border>
      <left style="double">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theme="1"/>
      </right>
      <top style="thin">
        <color indexed="64"/>
      </top>
      <bottom style="thin">
        <color indexed="64"/>
      </bottom>
      <diagonal/>
    </border>
    <border>
      <left style="thin">
        <color theme="1"/>
      </left>
      <right style="double">
        <color theme="1"/>
      </right>
      <top style="thin">
        <color indexed="64"/>
      </top>
      <bottom style="thin">
        <color indexed="64"/>
      </bottom>
      <diagonal/>
    </border>
    <border>
      <left style="double">
        <color indexed="8"/>
      </left>
      <right/>
      <top/>
      <bottom/>
      <diagonal/>
    </border>
    <border>
      <left/>
      <right style="thin">
        <color indexed="64"/>
      </right>
      <top/>
      <bottom/>
      <diagonal/>
    </border>
    <border>
      <left style="double">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bottom/>
      <diagonal/>
    </border>
    <border>
      <left style="thin">
        <color theme="1"/>
      </left>
      <right style="double">
        <color theme="1"/>
      </right>
      <top style="thin">
        <color indexed="64"/>
      </top>
      <bottom style="double">
        <color indexed="64"/>
      </bottom>
      <diagonal/>
    </border>
    <border>
      <left style="thin">
        <color indexed="8"/>
      </left>
      <right/>
      <top/>
      <bottom/>
      <diagonal/>
    </border>
    <border>
      <left style="double">
        <color theme="1"/>
      </left>
      <right/>
      <top style="thin">
        <color indexed="64"/>
      </top>
      <bottom style="double">
        <color theme="1"/>
      </bottom>
      <diagonal/>
    </border>
    <border>
      <left style="thin">
        <color theme="1"/>
      </left>
      <right style="double">
        <color theme="1"/>
      </right>
      <top style="thin">
        <color indexed="64"/>
      </top>
      <bottom style="double">
        <color theme="1"/>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right style="double">
        <color indexed="8"/>
      </right>
      <top/>
      <bottom style="double">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s>
  <cellStyleXfs count="34">
    <xf numFmtId="0" fontId="0" fillId="0" borderId="1"/>
    <xf numFmtId="41" fontId="21" fillId="0" borderId="0" applyFont="0" applyFill="0" applyBorder="0" applyAlignment="0" applyProtection="0"/>
    <xf numFmtId="9" fontId="21" fillId="0" borderId="0" applyFont="0" applyFill="0" applyBorder="0" applyAlignment="0" applyProtection="0"/>
    <xf numFmtId="0" fontId="20" fillId="0" borderId="57">
      <alignment horizontal="center"/>
    </xf>
    <xf numFmtId="0" fontId="20" fillId="0" borderId="57">
      <alignment horizontal="center"/>
    </xf>
    <xf numFmtId="0" fontId="20" fillId="0" borderId="58">
      <alignment horizontal="center"/>
    </xf>
    <xf numFmtId="0" fontId="20" fillId="0" borderId="58">
      <alignment horizontal="center"/>
    </xf>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38" fontId="32"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66" fontId="3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2" fillId="0" borderId="0"/>
    <xf numFmtId="0" fontId="2" fillId="0" borderId="0"/>
    <xf numFmtId="0" fontId="1" fillId="0" borderId="0"/>
    <xf numFmtId="0" fontId="34" fillId="0" borderId="0"/>
    <xf numFmtId="0" fontId="1" fillId="0" borderId="0"/>
    <xf numFmtId="0" fontId="35" fillId="0" borderId="0"/>
    <xf numFmtId="0" fontId="21" fillId="0" borderId="0"/>
    <xf numFmtId="0" fontId="21" fillId="0" borderId="0"/>
    <xf numFmtId="9" fontId="21" fillId="0" borderId="59" applyFont="0" applyFill="0" applyAlignment="0" applyProtection="0"/>
    <xf numFmtId="9" fontId="21" fillId="0" borderId="59" applyFont="0" applyFill="0" applyAlignment="0" applyProtection="0"/>
    <xf numFmtId="9" fontId="32" fillId="0" borderId="0" applyFont="0" applyFill="0" applyBorder="0" applyAlignment="0" applyProtection="0"/>
    <xf numFmtId="9" fontId="21" fillId="0" borderId="59" applyFont="0" applyFill="0" applyAlignment="0" applyProtection="0"/>
    <xf numFmtId="9" fontId="21" fillId="0" borderId="0" applyFont="0" applyFill="0" applyBorder="0" applyAlignment="0" applyProtection="0"/>
  </cellStyleXfs>
  <cellXfs count="267">
    <xf numFmtId="0" fontId="0" fillId="0" borderId="1" xfId="0"/>
    <xf numFmtId="0" fontId="3" fillId="0" borderId="0" xfId="0" applyFont="1" applyFill="1" applyBorder="1" applyAlignment="1">
      <alignment horizontal="left" vertical="justify"/>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5" fillId="0" borderId="0" xfId="0" applyFont="1" applyFill="1" applyBorder="1" applyAlignment="1" applyProtection="1">
      <alignment horizontal="left" vertical="justify" wrapText="1"/>
    </xf>
    <xf numFmtId="0" fontId="3" fillId="0" borderId="0" xfId="0" applyFont="1" applyBorder="1" applyAlignment="1">
      <alignment horizontal="left" vertical="justify"/>
    </xf>
    <xf numFmtId="0" fontId="7" fillId="2" borderId="0" xfId="0" applyFont="1" applyFill="1" applyBorder="1"/>
    <xf numFmtId="0" fontId="5" fillId="0" borderId="0" xfId="0" applyFont="1" applyBorder="1" applyAlignment="1" applyProtection="1">
      <alignment horizontal="left" vertical="justify"/>
    </xf>
    <xf numFmtId="0" fontId="5" fillId="0" borderId="0" xfId="0" applyFont="1" applyBorder="1" applyAlignment="1">
      <alignment horizontal="left" vertical="justify"/>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6" fillId="2" borderId="0" xfId="0" applyFont="1" applyFill="1" applyBorder="1"/>
    <xf numFmtId="0" fontId="6" fillId="0" borderId="0" xfId="0" applyFont="1" applyFill="1" applyBorder="1" applyAlignment="1">
      <alignment wrapText="1"/>
    </xf>
    <xf numFmtId="0" fontId="7" fillId="0" borderId="0" xfId="0" applyFont="1" applyFill="1" applyBorder="1" applyAlignment="1">
      <alignment wrapText="1"/>
    </xf>
    <xf numFmtId="0" fontId="6" fillId="2" borderId="0" xfId="0" applyFont="1" applyFill="1" applyBorder="1" applyAlignment="1"/>
    <xf numFmtId="0" fontId="9" fillId="2" borderId="0" xfId="0" applyFont="1" applyFill="1" applyBorder="1" applyAlignment="1" applyProtection="1"/>
    <xf numFmtId="0" fontId="4" fillId="0" borderId="0" xfId="0" applyFont="1" applyFill="1" applyBorder="1" applyAlignment="1">
      <alignment horizontal="left" vertical="justify" wrapText="1"/>
    </xf>
    <xf numFmtId="0" fontId="11" fillId="0" borderId="0" xfId="0" applyFont="1" applyFill="1" applyBorder="1" applyAlignment="1">
      <alignment horizontal="left" vertical="justify" wrapText="1"/>
    </xf>
    <xf numFmtId="0" fontId="6" fillId="2" borderId="0" xfId="0" applyFont="1" applyFill="1" applyBorder="1" applyAlignment="1">
      <alignment horizontal="left"/>
    </xf>
    <xf numFmtId="0" fontId="10" fillId="2" borderId="0" xfId="0" applyFont="1" applyFill="1" applyBorder="1" applyAlignment="1" applyProtection="1">
      <alignment horizontal="center"/>
    </xf>
    <xf numFmtId="0" fontId="3" fillId="0" borderId="0" xfId="0" applyFont="1" applyFill="1" applyBorder="1" applyAlignment="1">
      <alignment horizontal="left" vertical="justify" wrapText="1"/>
    </xf>
    <xf numFmtId="0" fontId="12" fillId="0" borderId="0" xfId="0" applyFont="1" applyFill="1" applyBorder="1" applyAlignment="1">
      <alignment horizontal="left" vertical="justify" wrapText="1"/>
    </xf>
    <xf numFmtId="0" fontId="3" fillId="0" borderId="0" xfId="0" applyFont="1" applyBorder="1" applyAlignment="1">
      <alignment horizontal="left" vertical="justify" wrapText="1"/>
    </xf>
    <xf numFmtId="0" fontId="9" fillId="2" borderId="0" xfId="0" applyFont="1" applyFill="1" applyBorder="1" applyAlignment="1" applyProtection="1">
      <alignment horizontal="left"/>
    </xf>
    <xf numFmtId="0" fontId="13" fillId="2" borderId="0" xfId="0" applyFont="1" applyFill="1" applyBorder="1" applyAlignment="1"/>
    <xf numFmtId="0" fontId="9" fillId="2" borderId="0" xfId="0" applyFont="1" applyFill="1" applyBorder="1" applyAlignment="1" applyProtection="1">
      <alignment horizontal="center"/>
    </xf>
    <xf numFmtId="0" fontId="4" fillId="0" borderId="0" xfId="0" applyFont="1" applyBorder="1" applyAlignment="1">
      <alignment horizontal="left" vertical="justify"/>
    </xf>
    <xf numFmtId="0" fontId="11" fillId="0" borderId="0" xfId="0" applyFont="1" applyBorder="1" applyAlignment="1">
      <alignment horizontal="left" vertical="justify"/>
    </xf>
    <xf numFmtId="0" fontId="13" fillId="0" borderId="0" xfId="0" applyFont="1" applyBorder="1" applyAlignment="1"/>
    <xf numFmtId="0" fontId="7" fillId="0" borderId="0" xfId="0" applyFont="1" applyBorder="1"/>
    <xf numFmtId="0" fontId="9" fillId="0" borderId="0" xfId="0" applyFont="1" applyBorder="1" applyAlignment="1" applyProtection="1">
      <alignment horizontal="center"/>
    </xf>
    <xf numFmtId="0" fontId="6" fillId="0" borderId="0" xfId="0" applyFont="1" applyBorder="1" applyAlignment="1">
      <alignment horizontal="left"/>
    </xf>
    <xf numFmtId="0" fontId="3" fillId="0" borderId="0" xfId="0" applyFont="1" applyBorder="1"/>
    <xf numFmtId="0" fontId="5" fillId="0" borderId="0" xfId="0" applyFont="1" applyBorder="1" applyAlignment="1" applyProtection="1"/>
    <xf numFmtId="0" fontId="15" fillId="0" borderId="0" xfId="0" applyFont="1" applyBorder="1" applyAlignment="1"/>
    <xf numFmtId="0" fontId="16" fillId="0" borderId="0" xfId="0" applyFont="1" applyBorder="1" applyAlignment="1"/>
    <xf numFmtId="0" fontId="17" fillId="0" borderId="0" xfId="0" applyFont="1" applyBorder="1"/>
    <xf numFmtId="0" fontId="17" fillId="0" borderId="0" xfId="0" applyFont="1" applyBorder="1" applyProtection="1"/>
    <xf numFmtId="0" fontId="17" fillId="0" borderId="0" xfId="0" applyFont="1" applyBorder="1" applyAlignment="1">
      <alignment vertical="top"/>
    </xf>
    <xf numFmtId="1" fontId="17" fillId="0" borderId="0" xfId="0" applyNumberFormat="1" applyFont="1" applyBorder="1"/>
    <xf numFmtId="0" fontId="18" fillId="0" borderId="0" xfId="0" applyFont="1" applyBorder="1"/>
    <xf numFmtId="0" fontId="19" fillId="0" borderId="0" xfId="0" applyFont="1" applyBorder="1" applyAlignment="1"/>
    <xf numFmtId="0" fontId="19" fillId="0" borderId="1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3" xfId="0" applyFont="1" applyBorder="1" applyAlignment="1">
      <alignment horizontal="center" vertical="center"/>
    </xf>
    <xf numFmtId="1" fontId="19" fillId="0" borderId="11" xfId="0" applyNumberFormat="1" applyFont="1" applyFill="1" applyBorder="1" applyAlignment="1" applyProtection="1">
      <alignment horizontal="center" vertical="center"/>
    </xf>
    <xf numFmtId="1" fontId="20" fillId="0" borderId="14" xfId="0" applyNumberFormat="1"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19" fillId="0" borderId="5" xfId="0" applyFont="1" applyFill="1" applyBorder="1" applyProtection="1"/>
    <xf numFmtId="0" fontId="18" fillId="0" borderId="18" xfId="0" applyFont="1" applyFill="1" applyBorder="1" applyProtection="1"/>
    <xf numFmtId="0" fontId="18" fillId="0" borderId="19" xfId="0" applyFont="1" applyFill="1" applyBorder="1" applyProtection="1"/>
    <xf numFmtId="0" fontId="19" fillId="0" borderId="20" xfId="0" applyFont="1" applyFill="1" applyBorder="1" applyAlignment="1" applyProtection="1">
      <alignment vertical="top"/>
    </xf>
    <xf numFmtId="0" fontId="18" fillId="0" borderId="21" xfId="0" applyFont="1" applyFill="1" applyBorder="1" applyProtection="1"/>
    <xf numFmtId="0" fontId="19" fillId="0" borderId="5" xfId="0" applyFont="1" applyBorder="1"/>
    <xf numFmtId="1" fontId="18" fillId="0" borderId="18" xfId="0" applyNumberFormat="1" applyFont="1" applyFill="1" applyBorder="1"/>
    <xf numFmtId="1" fontId="18" fillId="0" borderId="19" xfId="0" applyNumberFormat="1" applyFont="1" applyFill="1" applyBorder="1"/>
    <xf numFmtId="0" fontId="20" fillId="0" borderId="5" xfId="0" applyFont="1" applyFill="1" applyBorder="1" applyAlignment="1" applyProtection="1">
      <alignment horizontal="left" vertical="top"/>
    </xf>
    <xf numFmtId="1" fontId="18" fillId="0" borderId="21" xfId="0" applyNumberFormat="1" applyFont="1" applyFill="1" applyBorder="1"/>
    <xf numFmtId="0" fontId="18" fillId="0" borderId="5" xfId="0" applyFont="1" applyBorder="1"/>
    <xf numFmtId="0" fontId="18" fillId="0" borderId="3" xfId="0" applyFont="1" applyBorder="1"/>
    <xf numFmtId="0" fontId="18" fillId="0" borderId="20" xfId="0" applyFont="1" applyBorder="1"/>
    <xf numFmtId="0" fontId="18" fillId="0" borderId="23" xfId="0" applyFont="1" applyBorder="1"/>
    <xf numFmtId="0" fontId="18" fillId="0" borderId="19" xfId="0" applyFont="1" applyBorder="1"/>
    <xf numFmtId="41" fontId="18" fillId="0" borderId="0" xfId="1" applyFont="1" applyBorder="1"/>
    <xf numFmtId="0" fontId="20" fillId="0" borderId="5" xfId="0" applyFont="1" applyFill="1" applyBorder="1" applyAlignment="1" applyProtection="1">
      <alignment vertical="top"/>
    </xf>
    <xf numFmtId="0" fontId="18" fillId="0" borderId="0" xfId="0" applyFont="1" applyFill="1" applyBorder="1" applyAlignment="1">
      <alignment vertical="top"/>
    </xf>
    <xf numFmtId="41" fontId="18" fillId="0" borderId="18" xfId="0" applyNumberFormat="1" applyFont="1" applyFill="1" applyBorder="1"/>
    <xf numFmtId="41" fontId="18" fillId="0" borderId="21" xfId="0" applyNumberFormat="1" applyFont="1" applyFill="1" applyBorder="1"/>
    <xf numFmtId="0" fontId="18" fillId="0" borderId="0" xfId="0" applyFont="1" applyBorder="1" applyAlignment="1">
      <alignment horizontal="center"/>
    </xf>
    <xf numFmtId="164" fontId="18" fillId="0" borderId="18" xfId="0" applyNumberFormat="1" applyFont="1" applyBorder="1"/>
    <xf numFmtId="164" fontId="18" fillId="0" borderId="21" xfId="0" applyNumberFormat="1" applyFont="1" applyBorder="1"/>
    <xf numFmtId="43" fontId="18" fillId="0" borderId="18" xfId="0" applyNumberFormat="1" applyFont="1" applyFill="1" applyBorder="1" applyProtection="1"/>
    <xf numFmtId="0" fontId="22" fillId="0" borderId="5" xfId="0" applyFont="1" applyFill="1" applyBorder="1" applyAlignment="1" applyProtection="1">
      <alignment vertical="top"/>
    </xf>
    <xf numFmtId="41" fontId="18" fillId="0" borderId="18" xfId="1" applyFont="1" applyFill="1" applyBorder="1" applyProtection="1"/>
    <xf numFmtId="41" fontId="18" fillId="0" borderId="21" xfId="1" applyFont="1" applyFill="1" applyBorder="1" applyProtection="1"/>
    <xf numFmtId="0" fontId="18" fillId="0" borderId="5" xfId="0" applyFont="1" applyBorder="1" applyAlignment="1">
      <alignment horizontal="center"/>
    </xf>
    <xf numFmtId="0" fontId="18" fillId="0" borderId="20" xfId="0" applyFont="1" applyBorder="1" applyAlignment="1">
      <alignment horizontal="center"/>
    </xf>
    <xf numFmtId="164" fontId="20" fillId="0" borderId="24" xfId="0" applyNumberFormat="1" applyFont="1" applyBorder="1" applyProtection="1"/>
    <xf numFmtId="164" fontId="20" fillId="0" borderId="25" xfId="0" applyNumberFormat="1" applyFont="1" applyBorder="1" applyProtection="1"/>
    <xf numFmtId="164" fontId="18" fillId="0" borderId="0" xfId="0" applyNumberFormat="1" applyFont="1" applyBorder="1"/>
    <xf numFmtId="0" fontId="18" fillId="0" borderId="20" xfId="0" applyFont="1" applyFill="1" applyBorder="1" applyAlignment="1" applyProtection="1">
      <alignment vertical="top"/>
    </xf>
    <xf numFmtId="0" fontId="18" fillId="0" borderId="5" xfId="0" applyFont="1" applyBorder="1" applyAlignment="1">
      <alignment horizontal="left" vertical="top"/>
    </xf>
    <xf numFmtId="0" fontId="18" fillId="0" borderId="18" xfId="0" applyFont="1" applyBorder="1"/>
    <xf numFmtId="41" fontId="19" fillId="0" borderId="26" xfId="0" applyNumberFormat="1" applyFont="1" applyFill="1" applyBorder="1"/>
    <xf numFmtId="41" fontId="19" fillId="0" borderId="27" xfId="0" applyNumberFormat="1" applyFont="1" applyFill="1" applyBorder="1"/>
    <xf numFmtId="0" fontId="18" fillId="0" borderId="0" xfId="0" applyFont="1" applyBorder="1" applyAlignment="1">
      <alignment horizontal="center" vertical="center"/>
    </xf>
    <xf numFmtId="0" fontId="22" fillId="0" borderId="5" xfId="0" applyFont="1" applyFill="1" applyBorder="1" applyAlignment="1" applyProtection="1"/>
    <xf numFmtId="0" fontId="18" fillId="0" borderId="20" xfId="0" applyFont="1" applyFill="1" applyBorder="1" applyAlignment="1" applyProtection="1"/>
    <xf numFmtId="0" fontId="19" fillId="0" borderId="5" xfId="0" applyFont="1" applyBorder="1" applyAlignment="1">
      <alignment vertical="center"/>
    </xf>
    <xf numFmtId="0" fontId="18" fillId="0" borderId="20" xfId="0" applyFont="1" applyBorder="1" applyAlignment="1">
      <alignment wrapText="1"/>
    </xf>
    <xf numFmtId="0" fontId="22" fillId="0" borderId="5" xfId="0" applyFont="1" applyFill="1" applyBorder="1" applyAlignment="1" applyProtection="1">
      <alignment wrapText="1"/>
    </xf>
    <xf numFmtId="0" fontId="18" fillId="0" borderId="5" xfId="0" applyFont="1" applyBorder="1" applyAlignment="1">
      <alignment vertical="center"/>
    </xf>
    <xf numFmtId="0" fontId="18" fillId="0" borderId="5" xfId="0" applyFont="1" applyBorder="1" applyAlignment="1">
      <alignment wrapText="1"/>
    </xf>
    <xf numFmtId="0" fontId="18" fillId="0" borderId="20" xfId="0" applyFont="1" applyFill="1" applyBorder="1" applyAlignment="1" applyProtection="1">
      <alignment horizontal="left"/>
    </xf>
    <xf numFmtId="0" fontId="18" fillId="0" borderId="5" xfId="0" applyFont="1" applyBorder="1" applyAlignment="1">
      <alignment horizontal="left"/>
    </xf>
    <xf numFmtId="0" fontId="19" fillId="0" borderId="5" xfId="0" applyFont="1" applyBorder="1" applyAlignment="1" applyProtection="1">
      <alignment horizontal="left" vertical="top"/>
    </xf>
    <xf numFmtId="0" fontId="18" fillId="0" borderId="20" xfId="0" applyFont="1" applyBorder="1" applyAlignment="1">
      <alignment vertical="center"/>
    </xf>
    <xf numFmtId="0" fontId="19" fillId="0" borderId="5" xfId="0" applyFont="1" applyBorder="1" applyAlignment="1">
      <alignment horizontal="left" vertical="center"/>
    </xf>
    <xf numFmtId="0" fontId="19" fillId="0" borderId="0" xfId="0" applyFont="1" applyFill="1" applyBorder="1" applyAlignment="1">
      <alignment vertical="top"/>
    </xf>
    <xf numFmtId="41" fontId="19" fillId="0" borderId="26" xfId="1" applyFont="1" applyFill="1" applyBorder="1" applyProtection="1"/>
    <xf numFmtId="41" fontId="19" fillId="0" borderId="27" xfId="1" applyFont="1" applyFill="1" applyBorder="1" applyProtection="1"/>
    <xf numFmtId="164" fontId="18" fillId="0" borderId="26" xfId="0" applyNumberFormat="1" applyFont="1" applyBorder="1" applyAlignment="1">
      <alignment horizontal="center"/>
    </xf>
    <xf numFmtId="164" fontId="18" fillId="0" borderId="27" xfId="0" applyNumberFormat="1" applyFont="1" applyBorder="1" applyAlignment="1">
      <alignment horizontal="center"/>
    </xf>
    <xf numFmtId="41" fontId="18" fillId="0" borderId="28" xfId="1" applyNumberFormat="1" applyFont="1" applyFill="1" applyBorder="1"/>
    <xf numFmtId="41" fontId="18" fillId="0" borderId="29" xfId="1" applyNumberFormat="1" applyFont="1" applyFill="1" applyBorder="1"/>
    <xf numFmtId="164" fontId="18" fillId="0" borderId="26" xfId="0" applyNumberFormat="1" applyFont="1" applyBorder="1"/>
    <xf numFmtId="164" fontId="18" fillId="0" borderId="27" xfId="0" applyNumberFormat="1" applyFont="1" applyBorder="1"/>
    <xf numFmtId="0" fontId="22" fillId="0" borderId="5" xfId="0" applyFont="1" applyFill="1" applyBorder="1" applyAlignment="1" applyProtection="1">
      <alignment vertical="top" wrapText="1"/>
    </xf>
    <xf numFmtId="0" fontId="19" fillId="0" borderId="5" xfId="0" applyFont="1" applyBorder="1" applyAlignment="1">
      <alignment horizontal="center"/>
    </xf>
    <xf numFmtId="41" fontId="19" fillId="0" borderId="18" xfId="1" applyNumberFormat="1" applyFont="1" applyFill="1" applyBorder="1"/>
    <xf numFmtId="41" fontId="19" fillId="0" borderId="21" xfId="1" applyNumberFormat="1" applyFont="1" applyFill="1" applyBorder="1"/>
    <xf numFmtId="10" fontId="18" fillId="0" borderId="11" xfId="2" applyNumberFormat="1" applyFont="1" applyBorder="1"/>
    <xf numFmtId="10" fontId="18" fillId="0" borderId="14" xfId="2" applyNumberFormat="1" applyFont="1" applyBorder="1"/>
    <xf numFmtId="9" fontId="18" fillId="0" borderId="0" xfId="2" applyFont="1" applyBorder="1"/>
    <xf numFmtId="0" fontId="19" fillId="0" borderId="5" xfId="0" applyFont="1" applyBorder="1" applyProtection="1"/>
    <xf numFmtId="41" fontId="19" fillId="0" borderId="26" xfId="1" applyNumberFormat="1" applyFont="1" applyFill="1" applyBorder="1" applyAlignment="1">
      <alignment horizontal="right"/>
    </xf>
    <xf numFmtId="41" fontId="19" fillId="0" borderId="27" xfId="1" applyNumberFormat="1" applyFont="1" applyFill="1" applyBorder="1" applyAlignment="1">
      <alignment horizontal="right"/>
    </xf>
    <xf numFmtId="0" fontId="19" fillId="0" borderId="5" xfId="0" applyFont="1" applyBorder="1" applyAlignment="1" applyProtection="1">
      <alignment horizontal="center"/>
    </xf>
    <xf numFmtId="165" fontId="18" fillId="0" borderId="18" xfId="1" applyNumberFormat="1" applyFont="1" applyBorder="1"/>
    <xf numFmtId="10" fontId="18" fillId="0" borderId="18" xfId="0" applyNumberFormat="1" applyFont="1" applyBorder="1"/>
    <xf numFmtId="10" fontId="22" fillId="0" borderId="18" xfId="0" applyNumberFormat="1" applyFont="1" applyBorder="1"/>
    <xf numFmtId="0" fontId="20" fillId="0" borderId="5" xfId="0" applyFont="1" applyFill="1" applyBorder="1" applyAlignment="1" applyProtection="1"/>
    <xf numFmtId="0" fontId="18" fillId="0" borderId="7" xfId="0" applyFont="1" applyBorder="1"/>
    <xf numFmtId="0" fontId="18" fillId="0" borderId="8" xfId="0" applyFont="1" applyBorder="1" applyAlignment="1">
      <alignment horizontal="center" vertical="center"/>
    </xf>
    <xf numFmtId="0" fontId="18" fillId="0" borderId="30" xfId="0" applyFont="1" applyBorder="1" applyAlignment="1">
      <alignment wrapText="1"/>
    </xf>
    <xf numFmtId="10" fontId="18" fillId="0" borderId="11" xfId="0" applyNumberFormat="1" applyFont="1" applyBorder="1"/>
    <xf numFmtId="41" fontId="18" fillId="0" borderId="20" xfId="1" applyFont="1" applyFill="1" applyBorder="1" applyProtection="1"/>
    <xf numFmtId="0" fontId="22" fillId="0" borderId="5" xfId="0" applyFont="1" applyFill="1" applyBorder="1" applyAlignment="1" applyProtection="1">
      <alignment horizontal="left" vertical="top"/>
    </xf>
    <xf numFmtId="0" fontId="22" fillId="0" borderId="20" xfId="0" applyFont="1" applyFill="1" applyBorder="1" applyAlignment="1" applyProtection="1">
      <alignment vertical="top"/>
    </xf>
    <xf numFmtId="0" fontId="24" fillId="0" borderId="0" xfId="0" applyFont="1" applyBorder="1"/>
    <xf numFmtId="0" fontId="18" fillId="0" borderId="5" xfId="0" applyFont="1" applyFill="1" applyBorder="1" applyAlignment="1" applyProtection="1">
      <alignment vertical="top"/>
    </xf>
    <xf numFmtId="0" fontId="18" fillId="0" borderId="20" xfId="0" applyFont="1" applyFill="1" applyBorder="1" applyAlignment="1">
      <alignment horizontal="left" vertical="top"/>
    </xf>
    <xf numFmtId="41" fontId="18" fillId="0" borderId="28" xfId="0" applyNumberFormat="1" applyFont="1" applyFill="1" applyBorder="1"/>
    <xf numFmtId="41" fontId="18" fillId="0" borderId="29" xfId="0" applyNumberFormat="1" applyFont="1" applyFill="1" applyBorder="1"/>
    <xf numFmtId="0" fontId="19" fillId="0" borderId="5" xfId="0" applyFont="1" applyBorder="1" applyAlignment="1">
      <alignment horizontal="left"/>
    </xf>
    <xf numFmtId="0" fontId="18" fillId="0" borderId="0" xfId="0" applyFont="1" applyBorder="1" applyAlignment="1"/>
    <xf numFmtId="43" fontId="25" fillId="0" borderId="18" xfId="0" applyNumberFormat="1" applyFont="1" applyBorder="1"/>
    <xf numFmtId="0" fontId="17" fillId="0" borderId="20" xfId="0" applyFont="1" applyFill="1" applyBorder="1" applyAlignment="1">
      <alignment vertical="top"/>
    </xf>
    <xf numFmtId="0" fontId="17" fillId="0" borderId="20" xfId="0" applyFont="1" applyFill="1" applyBorder="1"/>
    <xf numFmtId="0" fontId="17" fillId="0" borderId="21" xfId="0" applyFont="1" applyFill="1" applyBorder="1"/>
    <xf numFmtId="0" fontId="22" fillId="0" borderId="0" xfId="0" applyFont="1" applyBorder="1"/>
    <xf numFmtId="0" fontId="18" fillId="0" borderId="5" xfId="0" applyFont="1" applyFill="1" applyBorder="1" applyAlignment="1" applyProtection="1">
      <alignment horizontal="left" wrapText="1"/>
    </xf>
    <xf numFmtId="0" fontId="18" fillId="0" borderId="5" xfId="0" applyFont="1" applyFill="1" applyBorder="1" applyAlignment="1" applyProtection="1"/>
    <xf numFmtId="0" fontId="20" fillId="0" borderId="20" xfId="0" applyFont="1" applyFill="1" applyBorder="1" applyAlignment="1" applyProtection="1">
      <alignment vertical="top"/>
    </xf>
    <xf numFmtId="41" fontId="18" fillId="0" borderId="5" xfId="1" applyFont="1" applyBorder="1" applyAlignment="1">
      <alignment horizontal="left"/>
    </xf>
    <xf numFmtId="41" fontId="18" fillId="0" borderId="5" xfId="1" applyFont="1" applyFill="1" applyBorder="1" applyAlignment="1">
      <alignment horizontal="left"/>
    </xf>
    <xf numFmtId="41" fontId="18" fillId="0" borderId="18" xfId="1" applyNumberFormat="1" applyFont="1" applyFill="1" applyBorder="1"/>
    <xf numFmtId="41" fontId="18" fillId="0" borderId="21" xfId="1" applyNumberFormat="1" applyFont="1" applyFill="1" applyBorder="1"/>
    <xf numFmtId="0" fontId="19" fillId="0" borderId="20" xfId="0" applyFont="1" applyFill="1" applyBorder="1" applyAlignment="1" applyProtection="1">
      <alignment horizontal="center" vertical="top"/>
    </xf>
    <xf numFmtId="0" fontId="18" fillId="0" borderId="0" xfId="0" applyFont="1" applyFill="1" applyBorder="1" applyProtection="1"/>
    <xf numFmtId="0" fontId="20" fillId="0" borderId="20" xfId="0" applyFont="1" applyFill="1" applyBorder="1" applyAlignment="1" applyProtection="1"/>
    <xf numFmtId="0" fontId="19" fillId="0" borderId="10" xfId="0" applyFont="1" applyFill="1" applyBorder="1" applyAlignment="1" applyProtection="1">
      <alignment horizontal="center"/>
    </xf>
    <xf numFmtId="41" fontId="18" fillId="0" borderId="11" xfId="0" applyNumberFormat="1" applyFont="1" applyFill="1" applyBorder="1" applyProtection="1"/>
    <xf numFmtId="0" fontId="18" fillId="0" borderId="14" xfId="0" applyFont="1" applyFill="1" applyBorder="1" applyProtection="1"/>
    <xf numFmtId="0" fontId="18" fillId="0" borderId="30" xfId="0" applyFont="1" applyFill="1" applyBorder="1" applyAlignment="1">
      <alignment vertical="top"/>
    </xf>
    <xf numFmtId="0" fontId="18" fillId="0" borderId="11" xfId="0" applyFont="1" applyFill="1" applyBorder="1"/>
    <xf numFmtId="0" fontId="18" fillId="0" borderId="14" xfId="0" applyFont="1" applyFill="1" applyBorder="1"/>
    <xf numFmtId="0" fontId="18" fillId="0" borderId="0" xfId="0" applyFont="1" applyFill="1" applyBorder="1"/>
    <xf numFmtId="41" fontId="18" fillId="0" borderId="0" xfId="0" applyNumberFormat="1" applyFont="1" applyFill="1" applyBorder="1"/>
    <xf numFmtId="0" fontId="22" fillId="0" borderId="0" xfId="0" applyFont="1" applyBorder="1" applyAlignment="1">
      <alignment horizontal="center" vertical="center"/>
    </xf>
    <xf numFmtId="0" fontId="19" fillId="0" borderId="0" xfId="0" applyFont="1" applyBorder="1" applyAlignment="1">
      <alignment vertical="center"/>
    </xf>
    <xf numFmtId="0" fontId="26" fillId="6" borderId="2" xfId="0" applyFont="1" applyFill="1" applyBorder="1" applyAlignment="1" applyProtection="1"/>
    <xf numFmtId="0" fontId="26" fillId="6" borderId="4" xfId="0" applyFont="1" applyFill="1" applyBorder="1" applyAlignment="1" applyProtection="1"/>
    <xf numFmtId="0" fontId="19" fillId="0" borderId="0" xfId="0" applyFont="1" applyFill="1" applyBorder="1" applyAlignment="1">
      <alignment horizontal="center"/>
    </xf>
    <xf numFmtId="0" fontId="27" fillId="6" borderId="31" xfId="0" applyFont="1" applyFill="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17" fillId="0" borderId="32" xfId="0" applyFont="1" applyBorder="1"/>
    <xf numFmtId="0" fontId="19" fillId="0" borderId="5" xfId="0" applyFont="1" applyFill="1" applyBorder="1" applyAlignment="1">
      <alignment horizontal="left"/>
    </xf>
    <xf numFmtId="41" fontId="19" fillId="0" borderId="34" xfId="0" applyNumberFormat="1" applyFont="1" applyFill="1" applyBorder="1"/>
    <xf numFmtId="41" fontId="19" fillId="0" borderId="35" xfId="0" applyNumberFormat="1" applyFont="1" applyFill="1" applyBorder="1"/>
    <xf numFmtId="0" fontId="18" fillId="0" borderId="0" xfId="0" applyFont="1" applyBorder="1" applyAlignment="1">
      <alignment horizontal="center" vertical="top"/>
    </xf>
    <xf numFmtId="0" fontId="19" fillId="0" borderId="5" xfId="0" applyFont="1" applyBorder="1" applyAlignment="1">
      <alignment vertical="top"/>
    </xf>
    <xf numFmtId="0" fontId="18" fillId="0" borderId="6" xfId="0" applyFont="1" applyBorder="1"/>
    <xf numFmtId="0" fontId="20" fillId="7" borderId="36"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37" xfId="0" applyFont="1" applyFill="1" applyBorder="1" applyAlignment="1">
      <alignment horizontal="center" vertical="center"/>
    </xf>
    <xf numFmtId="0" fontId="20" fillId="7" borderId="0" xfId="0" applyFont="1" applyFill="1" applyBorder="1" applyAlignment="1">
      <alignment horizontal="center" vertical="center" wrapText="1"/>
    </xf>
    <xf numFmtId="41" fontId="19" fillId="0" borderId="18" xfId="0" applyNumberFormat="1" applyFont="1" applyFill="1" applyBorder="1"/>
    <xf numFmtId="41" fontId="19" fillId="0" borderId="21" xfId="0" applyNumberFormat="1" applyFont="1" applyFill="1" applyBorder="1"/>
    <xf numFmtId="0" fontId="22" fillId="0" borderId="5" xfId="0" applyFont="1" applyFill="1" applyBorder="1" applyAlignment="1">
      <alignment vertical="top"/>
    </xf>
    <xf numFmtId="0" fontId="20" fillId="7" borderId="38" xfId="0" applyFont="1" applyFill="1" applyBorder="1" applyAlignment="1">
      <alignment horizontal="center" vertical="center"/>
    </xf>
    <xf numFmtId="0" fontId="20" fillId="7" borderId="39" xfId="0" applyFont="1" applyFill="1" applyBorder="1" applyAlignment="1">
      <alignment horizontal="center" vertical="center"/>
    </xf>
    <xf numFmtId="0" fontId="20" fillId="7" borderId="40" xfId="0" applyFont="1" applyFill="1" applyBorder="1" applyAlignment="1">
      <alignment horizontal="center" vertical="center"/>
    </xf>
    <xf numFmtId="0" fontId="20" fillId="7" borderId="39" xfId="0" applyFont="1" applyFill="1" applyBorder="1" applyAlignment="1">
      <alignment horizontal="center" vertical="center" wrapText="1"/>
    </xf>
    <xf numFmtId="0" fontId="22" fillId="7" borderId="41" xfId="0" applyFont="1" applyFill="1" applyBorder="1" applyAlignment="1"/>
    <xf numFmtId="0" fontId="22" fillId="7" borderId="42" xfId="0" applyFont="1" applyFill="1" applyBorder="1" applyAlignment="1"/>
    <xf numFmtId="0" fontId="22" fillId="7" borderId="43" xfId="0" applyFont="1" applyFill="1" applyBorder="1" applyAlignment="1"/>
    <xf numFmtId="0" fontId="22" fillId="7" borderId="0" xfId="0" applyFont="1" applyFill="1" applyBorder="1"/>
    <xf numFmtId="0" fontId="22" fillId="7" borderId="36" xfId="0" applyFont="1" applyFill="1" applyBorder="1" applyAlignment="1">
      <alignment horizontal="center"/>
    </xf>
    <xf numFmtId="0" fontId="22" fillId="7" borderId="0" xfId="0" applyFont="1" applyFill="1" applyBorder="1" applyAlignment="1"/>
    <xf numFmtId="10" fontId="22" fillId="7" borderId="0" xfId="0" applyNumberFormat="1" applyFont="1" applyFill="1" applyBorder="1"/>
    <xf numFmtId="0" fontId="18" fillId="0" borderId="0" xfId="0" applyFont="1" applyBorder="1" applyProtection="1"/>
    <xf numFmtId="41" fontId="19" fillId="0" borderId="44" xfId="0" applyNumberFormat="1" applyFont="1" applyFill="1" applyBorder="1"/>
    <xf numFmtId="0" fontId="20" fillId="0" borderId="5" xfId="0" applyFont="1" applyFill="1" applyBorder="1" applyAlignment="1">
      <alignment vertical="top"/>
    </xf>
    <xf numFmtId="0" fontId="22" fillId="7" borderId="36" xfId="0" applyFont="1" applyFill="1" applyBorder="1" applyAlignment="1"/>
    <xf numFmtId="10" fontId="22" fillId="7" borderId="45" xfId="0" applyNumberFormat="1" applyFont="1" applyFill="1" applyBorder="1"/>
    <xf numFmtId="0" fontId="19" fillId="0" borderId="46" xfId="0" applyFont="1" applyBorder="1" applyAlignment="1">
      <alignment horizontal="left"/>
    </xf>
    <xf numFmtId="41" fontId="19" fillId="0" borderId="47" xfId="0" applyNumberFormat="1" applyFont="1" applyFill="1" applyBorder="1"/>
    <xf numFmtId="0" fontId="28" fillId="0" borderId="0" xfId="0" applyFont="1" applyBorder="1"/>
    <xf numFmtId="10" fontId="22" fillId="7" borderId="48" xfId="0" applyNumberFormat="1" applyFont="1" applyFill="1" applyBorder="1"/>
    <xf numFmtId="1" fontId="18" fillId="0" borderId="0" xfId="0" applyNumberFormat="1" applyFont="1" applyBorder="1"/>
    <xf numFmtId="10" fontId="22" fillId="7" borderId="48" xfId="2" applyNumberFormat="1" applyFont="1" applyFill="1" applyBorder="1"/>
    <xf numFmtId="0" fontId="19" fillId="0" borderId="0" xfId="0" applyFont="1" applyBorder="1" applyAlignment="1">
      <alignment horizontal="center" vertical="center"/>
    </xf>
    <xf numFmtId="0" fontId="22" fillId="7" borderId="49" xfId="0" applyFont="1" applyFill="1" applyBorder="1" applyAlignment="1">
      <alignment horizontal="center"/>
    </xf>
    <xf numFmtId="0" fontId="22" fillId="7" borderId="50" xfId="0" applyFont="1" applyFill="1" applyBorder="1" applyAlignment="1"/>
    <xf numFmtId="0" fontId="22" fillId="7" borderId="51" xfId="0" applyFont="1" applyFill="1" applyBorder="1" applyAlignment="1"/>
    <xf numFmtId="0" fontId="22" fillId="7" borderId="52" xfId="0" applyFont="1" applyFill="1" applyBorder="1"/>
    <xf numFmtId="0" fontId="19" fillId="0" borderId="0" xfId="0" applyFont="1" applyBorder="1" applyAlignment="1">
      <alignment vertical="top"/>
    </xf>
    <xf numFmtId="1" fontId="19" fillId="0" borderId="0" xfId="0" applyNumberFormat="1" applyFont="1" applyFill="1" applyBorder="1" applyAlignment="1" applyProtection="1"/>
    <xf numFmtId="0" fontId="29" fillId="0" borderId="0" xfId="0" applyFont="1" applyBorder="1" applyAlignment="1">
      <alignment horizontal="justify"/>
    </xf>
    <xf numFmtId="0" fontId="27" fillId="6" borderId="53" xfId="0" applyFont="1" applyFill="1" applyBorder="1" applyAlignment="1" applyProtection="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18" fillId="0" borderId="5" xfId="0" applyFont="1" applyBorder="1" applyAlignment="1" applyProtection="1">
      <alignment vertical="top"/>
    </xf>
    <xf numFmtId="10" fontId="18" fillId="0" borderId="6" xfId="0" quotePrefix="1" applyNumberFormat="1" applyFont="1" applyBorder="1" applyAlignment="1">
      <alignment horizontal="right"/>
    </xf>
    <xf numFmtId="0" fontId="22" fillId="0" borderId="36" xfId="0" applyFont="1" applyBorder="1" applyAlignment="1">
      <alignment horizontal="center"/>
    </xf>
    <xf numFmtId="0" fontId="22" fillId="0" borderId="48" xfId="0" applyFont="1" applyBorder="1"/>
    <xf numFmtId="1" fontId="19" fillId="0" borderId="0" xfId="0" applyNumberFormat="1" applyFont="1" applyBorder="1" applyAlignment="1">
      <alignment vertical="center"/>
    </xf>
    <xf numFmtId="1" fontId="18" fillId="0" borderId="0" xfId="0" applyNumberFormat="1" applyFont="1" applyFill="1" applyBorder="1" applyAlignment="1"/>
    <xf numFmtId="0" fontId="18" fillId="0" borderId="6" xfId="0" applyFont="1" applyBorder="1" applyAlignment="1">
      <alignment horizontal="right"/>
    </xf>
    <xf numFmtId="0" fontId="22" fillId="0" borderId="49" xfId="0" quotePrefix="1" applyFont="1" applyBorder="1" applyAlignment="1">
      <alignment horizontal="center"/>
    </xf>
    <xf numFmtId="0" fontId="22" fillId="0" borderId="50" xfId="0" applyFont="1" applyBorder="1"/>
    <xf numFmtId="0" fontId="22" fillId="0" borderId="52" xfId="0" applyFont="1" applyBorder="1"/>
    <xf numFmtId="1" fontId="19" fillId="0" borderId="0" xfId="0" applyNumberFormat="1" applyFont="1" applyBorder="1" applyAlignment="1"/>
    <xf numFmtId="0" fontId="18" fillId="0" borderId="7" xfId="0" applyFont="1" applyBorder="1" applyAlignment="1" applyProtection="1">
      <alignment vertical="top"/>
    </xf>
    <xf numFmtId="0" fontId="18" fillId="0" borderId="9" xfId="0" applyFont="1" applyBorder="1" applyAlignment="1">
      <alignment horizontal="right"/>
    </xf>
    <xf numFmtId="0" fontId="18" fillId="0" borderId="0" xfId="0" applyFont="1" applyBorder="1" applyAlignment="1">
      <alignment vertical="top"/>
    </xf>
    <xf numFmtId="1" fontId="25" fillId="0" borderId="0" xfId="0" applyNumberFormat="1" applyFont="1" applyBorder="1" applyAlignment="1"/>
    <xf numFmtId="0" fontId="25" fillId="0" borderId="0" xfId="0" applyFont="1" applyFill="1" applyBorder="1" applyAlignment="1" applyProtection="1"/>
    <xf numFmtId="0" fontId="17" fillId="0" borderId="0" xfId="0" applyFont="1" applyFill="1" applyBorder="1" applyAlignment="1"/>
    <xf numFmtId="0" fontId="30" fillId="0" borderId="0" xfId="0" applyFont="1" applyBorder="1" applyProtection="1"/>
    <xf numFmtId="0" fontId="31" fillId="0" borderId="0" xfId="0" applyFont="1" applyBorder="1"/>
    <xf numFmtId="0" fontId="25" fillId="0" borderId="0" xfId="0" applyFont="1" applyBorder="1" applyAlignment="1"/>
    <xf numFmtId="0" fontId="17" fillId="0" borderId="56" xfId="0" applyFont="1" applyBorder="1"/>
    <xf numFmtId="0" fontId="25" fillId="0" borderId="0" xfId="0" applyFont="1" applyBorder="1" applyAlignment="1">
      <alignment horizontal="left" vertical="top"/>
    </xf>
    <xf numFmtId="0" fontId="25" fillId="0" borderId="0" xfId="0" applyFont="1" applyBorder="1" applyAlignment="1">
      <alignment horizontal="center"/>
    </xf>
    <xf numFmtId="0" fontId="25" fillId="0" borderId="0" xfId="0" applyFont="1" applyBorder="1"/>
    <xf numFmtId="41" fontId="17" fillId="0" borderId="0" xfId="1" applyFont="1" applyBorder="1"/>
    <xf numFmtId="0" fontId="25" fillId="0" borderId="0" xfId="0" applyFont="1" applyBorder="1" applyAlignment="1" applyProtection="1">
      <alignment horizont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20" fillId="5" borderId="15" xfId="0" applyFont="1" applyFill="1" applyBorder="1" applyAlignment="1">
      <alignment horizontal="center"/>
    </xf>
    <xf numFmtId="0" fontId="20" fillId="5" borderId="16" xfId="0" applyFont="1" applyFill="1" applyBorder="1" applyAlignment="1">
      <alignment horizontal="center"/>
    </xf>
    <xf numFmtId="0" fontId="20" fillId="5" borderId="22" xfId="0" applyFont="1" applyFill="1" applyBorder="1" applyAlignment="1">
      <alignment horizontal="center"/>
    </xf>
    <xf numFmtId="0" fontId="19" fillId="0" borderId="0" xfId="0" applyFont="1" applyBorder="1" applyAlignment="1">
      <alignment horizontal="center" vertical="center"/>
    </xf>
    <xf numFmtId="0" fontId="19" fillId="0" borderId="0" xfId="0" applyFont="1" applyBorder="1" applyAlignment="1">
      <alignment horizontal="center"/>
    </xf>
    <xf numFmtId="0" fontId="19" fillId="5" borderId="5" xfId="0" applyFont="1" applyFill="1" applyBorder="1" applyAlignment="1">
      <alignment horizontal="center"/>
    </xf>
    <xf numFmtId="0" fontId="19" fillId="5" borderId="0" xfId="0" applyFont="1" applyFill="1" applyBorder="1" applyAlignment="1">
      <alignment horizontal="center"/>
    </xf>
    <xf numFmtId="0" fontId="19" fillId="5" borderId="6" xfId="0" applyFont="1" applyFill="1" applyBorder="1" applyAlignment="1">
      <alignment horizontal="center"/>
    </xf>
    <xf numFmtId="0" fontId="19" fillId="5" borderId="7" xfId="0" applyFont="1" applyFill="1" applyBorder="1" applyAlignment="1">
      <alignment horizontal="center"/>
    </xf>
    <xf numFmtId="0" fontId="19" fillId="5" borderId="8" xfId="0" applyFont="1" applyFill="1" applyBorder="1" applyAlignment="1">
      <alignment horizontal="center"/>
    </xf>
    <xf numFmtId="0" fontId="19" fillId="5" borderId="9" xfId="0" applyFont="1" applyFill="1" applyBorder="1" applyAlignment="1">
      <alignment horizontal="center"/>
    </xf>
    <xf numFmtId="0" fontId="14" fillId="0" borderId="0" xfId="0" applyFont="1" applyBorder="1" applyAlignment="1">
      <alignment horizontal="center"/>
    </xf>
    <xf numFmtId="0" fontId="5" fillId="0" borderId="0" xfId="0" applyFont="1" applyBorder="1" applyAlignment="1" applyProtection="1">
      <alignment horizontal="center"/>
    </xf>
    <xf numFmtId="0" fontId="15" fillId="0" borderId="0" xfId="0" applyFont="1" applyBorder="1" applyAlignment="1">
      <alignment horizontal="center"/>
    </xf>
    <xf numFmtId="0" fontId="19" fillId="5" borderId="2" xfId="0" applyFont="1" applyFill="1" applyBorder="1" applyAlignment="1">
      <alignment horizontal="center"/>
    </xf>
    <xf numFmtId="0" fontId="19" fillId="5" borderId="3" xfId="0" applyFont="1" applyFill="1" applyBorder="1" applyAlignment="1">
      <alignment horizontal="center"/>
    </xf>
    <xf numFmtId="0" fontId="19" fillId="5" borderId="4" xfId="0" applyFont="1" applyFill="1" applyBorder="1" applyAlignment="1">
      <alignment horizontal="center"/>
    </xf>
    <xf numFmtId="0" fontId="6" fillId="2" borderId="0" xfId="0" applyFont="1" applyFill="1" applyBorder="1" applyAlignment="1"/>
    <xf numFmtId="0" fontId="6" fillId="2" borderId="0" xfId="0" applyFont="1" applyFill="1" applyBorder="1" applyAlignment="1">
      <alignment horizontal="left"/>
    </xf>
    <xf numFmtId="0" fontId="6" fillId="0" borderId="0" xfId="0" applyFont="1" applyBorder="1" applyAlignment="1">
      <alignment horizontal="left"/>
    </xf>
    <xf numFmtId="0" fontId="10" fillId="2" borderId="0" xfId="0" applyFont="1" applyFill="1" applyBorder="1" applyAlignment="1" applyProtection="1">
      <alignment horizontal="center"/>
    </xf>
    <xf numFmtId="0" fontId="6" fillId="3" borderId="0" xfId="0" applyFont="1" applyFill="1" applyBorder="1" applyAlignment="1">
      <alignment horizontal="left" wrapText="1"/>
    </xf>
    <xf numFmtId="0" fontId="8" fillId="4" borderId="0" xfId="0" applyFont="1" applyFill="1" applyBorder="1" applyAlignment="1">
      <alignment horizontal="left"/>
    </xf>
  </cellXfs>
  <cellStyles count="34">
    <cellStyle name="a1" xfId="3"/>
    <cellStyle name="a1 2" xfId="4"/>
    <cellStyle name="a2" xfId="5"/>
    <cellStyle name="a2 2" xfId="6"/>
    <cellStyle name="Comma [0]" xfId="1" builtinId="6"/>
    <cellStyle name="Comma [0] 2 2" xfId="7"/>
    <cellStyle name="Comma [0] 2 3" xfId="8"/>
    <cellStyle name="Comma [0] 2 4" xfId="9"/>
    <cellStyle name="Comma [0] 2 5" xfId="10"/>
    <cellStyle name="Comma [0] 2 6" xfId="11"/>
    <cellStyle name="Comma [0] 3" xfId="12"/>
    <cellStyle name="Comma [0] 4" xfId="13"/>
    <cellStyle name="Comma 2" xfId="14"/>
    <cellStyle name="Normal" xfId="0" builtinId="0"/>
    <cellStyle name="Normal - Style1" xfId="15"/>
    <cellStyle name="Normal 2 2" xfId="16"/>
    <cellStyle name="Normal 2 3" xfId="17"/>
    <cellStyle name="Normal 2 4" xfId="18"/>
    <cellStyle name="Normal 2 5" xfId="19"/>
    <cellStyle name="Normal 2 6" xfId="20"/>
    <cellStyle name="Normal 2 7" xfId="21"/>
    <cellStyle name="Normal 3" xfId="22"/>
    <cellStyle name="Normal 4" xfId="23"/>
    <cellStyle name="Normal 4 2" xfId="24"/>
    <cellStyle name="Normal 4 3" xfId="25"/>
    <cellStyle name="Normal 5" xfId="26"/>
    <cellStyle name="Normal 6" xfId="27"/>
    <cellStyle name="Normal 7" xfId="28"/>
    <cellStyle name="Percent" xfId="2" builtinId="5"/>
    <cellStyle name="Percent 2" xfId="29"/>
    <cellStyle name="Percent 2 2" xfId="30"/>
    <cellStyle name="Percent 3" xfId="31"/>
    <cellStyle name="Percent 4" xfId="32"/>
    <cellStyle name="Percent 5" xfId="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22474</xdr:colOff>
      <xdr:row>47</xdr:row>
      <xdr:rowOff>134471</xdr:rowOff>
    </xdr:from>
    <xdr:to>
      <xdr:col>18</xdr:col>
      <xdr:colOff>44823</xdr:colOff>
      <xdr:row>61</xdr:row>
      <xdr:rowOff>27215</xdr:rowOff>
    </xdr:to>
    <xdr:sp macro="" textlink="">
      <xdr:nvSpPr>
        <xdr:cNvPr id="2" name="TextBox 1"/>
        <xdr:cNvSpPr txBox="1"/>
      </xdr:nvSpPr>
      <xdr:spPr>
        <a:xfrm>
          <a:off x="20348824" y="13097996"/>
          <a:ext cx="7194674" cy="3178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a:ea typeface="Calibri"/>
              <a:cs typeface="Times New Roman"/>
            </a:rPr>
            <a:t>Keterangan:</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Penyajian Laporan Posisi Keuangan (Neraca) dan Laporan Laba Rugi Komprehensif disesuaikan dengan ketentuan Pernyataan Standar Akuntansi Keuangan yang berlaku umum.</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a:cs typeface="Times New Roman"/>
          </a:endParaRPr>
        </a:p>
        <a:p>
          <a:pPr marL="216000" lvl="0" indent="-216000" algn="just">
            <a:lnSpc>
              <a:spcPct val="115000"/>
            </a:lnSpc>
            <a:spcAft>
              <a:spcPts val="1000"/>
            </a:spcAft>
            <a:buFont typeface="+mj-lt"/>
            <a:buAutoNum type="arabicParenR"/>
          </a:pPr>
          <a:r>
            <a:rPr lang="en-US" sz="1100" baseline="0">
              <a:solidFill>
                <a:schemeClr val="dk1"/>
              </a:solidFill>
              <a:latin typeface="Arial" pitchFamily="34" charset="0"/>
              <a:ea typeface="+mn-ea"/>
              <a:cs typeface="+mn-cs"/>
            </a:rPr>
            <a:t>Tingkat kesehatan keuangan merupakan tingkat kesehatan keuangan </a:t>
          </a:r>
          <a:r>
            <a:rPr lang="id-ID" sz="1100" baseline="0">
              <a:solidFill>
                <a:schemeClr val="dk1"/>
              </a:solidFill>
              <a:latin typeface="Arial" pitchFamily="34" charset="0"/>
              <a:ea typeface="+mn-ea"/>
              <a:cs typeface="+mn-cs"/>
            </a:rPr>
            <a:t>d</a:t>
          </a:r>
          <a:r>
            <a:rPr lang="en-US" sz="1100" baseline="0">
              <a:solidFill>
                <a:schemeClr val="dk1"/>
              </a:solidFill>
              <a:latin typeface="Arial" pitchFamily="34" charset="0"/>
              <a:ea typeface="+mn-ea"/>
              <a:cs typeface="+mn-cs"/>
            </a:rPr>
            <a:t>engan prinsip konvension</a:t>
          </a:r>
          <a:r>
            <a:rPr lang="id-ID" sz="1100" baseline="0">
              <a:solidFill>
                <a:schemeClr val="dk1"/>
              </a:solidFill>
              <a:latin typeface="Arial" pitchFamily="34" charset="0"/>
              <a:ea typeface="+mn-ea"/>
              <a:cs typeface="+mn-cs"/>
            </a:rPr>
            <a:t>al</a:t>
          </a:r>
        </a:p>
        <a:p>
          <a:pPr marL="216000" lvl="0" indent="-216000" algn="just">
            <a:lnSpc>
              <a:spcPct val="115000"/>
            </a:lnSpc>
            <a:spcAft>
              <a:spcPts val="1000"/>
            </a:spcAft>
            <a:buFont typeface="+mj-lt"/>
            <a:buAutoNum type="arabicParenR"/>
          </a:pPr>
          <a:r>
            <a:rPr lang="id-ID" sz="1100">
              <a:effectLst/>
              <a:latin typeface="Arial"/>
              <a:ea typeface="Calibri"/>
              <a:cs typeface="Times New Roman"/>
            </a:rPr>
            <a:t>S</a:t>
          </a:r>
          <a:r>
            <a:rPr lang="en-US" sz="1100">
              <a:effectLst/>
              <a:latin typeface="Arial"/>
              <a:ea typeface="Calibri"/>
              <a:cs typeface="Times New Roman"/>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a:cs typeface="Times New Roman"/>
          </a:endParaRPr>
        </a:p>
        <a:p>
          <a:pPr marL="216000" lvl="0" indent="-216000" algn="just">
            <a:lnSpc>
              <a:spcPts val="1000"/>
            </a:lnSpc>
            <a:spcAft>
              <a:spcPts val="0"/>
            </a:spcAft>
            <a:buFont typeface="+mj-lt"/>
            <a:buAutoNum type="alphaLcPeriod"/>
          </a:pPr>
          <a:endParaRPr lang="id-ID" sz="1100">
            <a:effectLst/>
            <a:latin typeface="+mn-lt"/>
            <a:ea typeface="Calibri"/>
            <a:cs typeface="Times New Roman"/>
          </a:endParaRPr>
        </a:p>
        <a:p>
          <a:pPr marL="216000" lvl="0" indent="-216000" algn="just">
            <a:lnSpc>
              <a:spcPts val="1000"/>
            </a:lnSpc>
            <a:spcAft>
              <a:spcPts val="0"/>
            </a:spcAft>
            <a:buFont typeface="+mj-lt"/>
            <a:buAutoNum type="alphaLcPeriod"/>
          </a:pPr>
          <a:endParaRPr lang="en-US" sz="1100">
            <a:effectLst/>
            <a:latin typeface="+mn-lt"/>
            <a:ea typeface="Calibri"/>
            <a:cs typeface="Times New Roman"/>
          </a:endParaRPr>
        </a:p>
      </xdr:txBody>
    </xdr:sp>
    <xdr:clientData/>
  </xdr:twoCellAnchor>
  <xdr:twoCellAnchor>
    <xdr:from>
      <xdr:col>13</xdr:col>
      <xdr:colOff>68036</xdr:colOff>
      <xdr:row>61</xdr:row>
      <xdr:rowOff>1</xdr:rowOff>
    </xdr:from>
    <xdr:to>
      <xdr:col>18</xdr:col>
      <xdr:colOff>54428</xdr:colOff>
      <xdr:row>70</xdr:row>
      <xdr:rowOff>13607</xdr:rowOff>
    </xdr:to>
    <xdr:sp macro="" textlink="">
      <xdr:nvSpPr>
        <xdr:cNvPr id="3" name="TextBox 2"/>
        <xdr:cNvSpPr txBox="1"/>
      </xdr:nvSpPr>
      <xdr:spPr>
        <a:xfrm>
          <a:off x="20394386" y="16249651"/>
          <a:ext cx="7158717" cy="1975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id-ID" sz="1100" b="1" u="sng">
              <a:solidFill>
                <a:sysClr val="windowText" lastClr="000000"/>
              </a:solidFill>
              <a:effectLst/>
              <a:latin typeface="+mn-lt"/>
              <a:ea typeface="Calibri"/>
              <a:cs typeface="Times New Roman"/>
            </a:rPr>
            <a:t>Catatan</a:t>
          </a:r>
          <a:r>
            <a:rPr lang="en-US" sz="1100" b="1" u="sng">
              <a:solidFill>
                <a:sysClr val="windowText" lastClr="000000"/>
              </a:solidFill>
              <a:effectLst/>
              <a:latin typeface="+mn-lt"/>
              <a:ea typeface="Calibri"/>
              <a:cs typeface="Times New Roman"/>
            </a:rPr>
            <a:t>:</a:t>
          </a:r>
          <a:endParaRPr lang="en-US" sz="1100">
            <a:solidFill>
              <a:sysClr val="windowText" lastClr="000000"/>
            </a:solidFill>
            <a:effectLst/>
            <a:latin typeface="+mn-lt"/>
            <a:ea typeface="Calibri"/>
            <a:cs typeface="Times New Roman"/>
          </a:endParaRPr>
        </a:p>
        <a:p>
          <a:pPr marL="216000" lvl="0" indent="-216000" algn="just">
            <a:lnSpc>
              <a:spcPts val="1000"/>
            </a:lnSpc>
            <a:spcAft>
              <a:spcPts val="0"/>
            </a:spcAft>
            <a:buFont typeface="+mj-lt"/>
            <a:buAutoNum type="alphaLcPeriod"/>
          </a:pPr>
          <a:r>
            <a:rPr lang="id-ID" sz="1100">
              <a:solidFill>
                <a:sysClr val="windowText" lastClr="000000"/>
              </a:solidFill>
              <a:effectLst/>
              <a:latin typeface="+mn-lt"/>
              <a:ea typeface="Calibri"/>
              <a:cs typeface="Times New Roman"/>
            </a:rPr>
            <a:t>Laporan Posisi Keuangan (Neraca) yang disajikan termasuk unit usaha Syariah.</a:t>
          </a:r>
          <a:r>
            <a:rPr lang="id-ID" sz="1100" baseline="0">
              <a:solidFill>
                <a:sysClr val="windowText" lastClr="000000"/>
              </a:solidFill>
              <a:effectLst/>
              <a:latin typeface="+mn-lt"/>
              <a:ea typeface="Calibri"/>
              <a:cs typeface="Times New Roman"/>
            </a:rPr>
            <a:t> Laporan Laba Rugi Komprehensif yang disajikan termasuk laporan laba rugi Pengelola Unit Syariah dan tidak termasuk Laporan Surplus (DEfisit) 'Underwriting Dana Tabarru'. Rincian untuk usaha asuransi atau reasuransi dengan prinsip syariah disajikan secara terpisah sesuai dengan format pengumunan dalam Peraturan Ketua Bapepam dan LK Nomor Per-06/BL/2011 Tangga 29 April 2011</a:t>
          </a:r>
        </a:p>
        <a:p>
          <a:pPr marL="216000" lvl="0" indent="-216000" algn="just">
            <a:lnSpc>
              <a:spcPts val="1000"/>
            </a:lnSpc>
            <a:spcAft>
              <a:spcPts val="0"/>
            </a:spcAft>
            <a:buFont typeface="+mj-lt"/>
            <a:buAutoNum type="alphaLcPeriod"/>
          </a:pPr>
          <a:r>
            <a:rPr lang="id-ID" sz="1100">
              <a:solidFill>
                <a:sysClr val="windowText" lastClr="000000"/>
              </a:solidFill>
              <a:effectLst/>
              <a:latin typeface="+mn-lt"/>
              <a:ea typeface="Calibri"/>
              <a:cs typeface="Times New Roman"/>
            </a:rPr>
            <a:t>Rasio</a:t>
          </a:r>
          <a:r>
            <a:rPr lang="id-ID" sz="1100" baseline="0">
              <a:solidFill>
                <a:sysClr val="windowText" lastClr="000000"/>
              </a:solidFill>
              <a:effectLst/>
              <a:latin typeface="+mn-lt"/>
              <a:ea typeface="Calibri"/>
              <a:cs typeface="Times New Roman"/>
            </a:rPr>
            <a:t> Pencapaian Tingkat Solvabilitas dan Informasi lain yang disajikan dalam pengumuman ini hanya untuk usaha asuransi atau reasuransi  dengan prinsip Konvensional. </a:t>
          </a:r>
          <a:endParaRPr lang="id-ID" sz="1100">
            <a:solidFill>
              <a:sysClr val="windowText" lastClr="000000"/>
            </a:solidFill>
            <a:effectLst/>
            <a:latin typeface="+mn-lt"/>
            <a:ea typeface="Calibri"/>
            <a:cs typeface="Times New Roman"/>
          </a:endParaRPr>
        </a:p>
        <a:p>
          <a:pPr marL="216000" lvl="0" indent="-216000" algn="just">
            <a:lnSpc>
              <a:spcPts val="1000"/>
            </a:lnSpc>
            <a:spcAft>
              <a:spcPts val="0"/>
            </a:spcAft>
            <a:buFont typeface="+mj-lt"/>
            <a:buAutoNum type="alphaLcPeriod"/>
          </a:pPr>
          <a:r>
            <a:rPr lang="id-ID" sz="1100" baseline="0">
              <a:solidFill>
                <a:sysClr val="windowText" lastClr="000000"/>
              </a:solidFill>
              <a:effectLst/>
              <a:latin typeface="Arial" pitchFamily="34" charset="0"/>
              <a:ea typeface="Calibri"/>
              <a:cs typeface="Arial" pitchFamily="34" charset="0"/>
            </a:rPr>
            <a:t>Kurs pada tanggal 3</a:t>
          </a:r>
          <a:r>
            <a:rPr lang="en-US" sz="1100" baseline="0">
              <a:solidFill>
                <a:sysClr val="windowText" lastClr="000000"/>
              </a:solidFill>
              <a:effectLst/>
              <a:latin typeface="Arial" pitchFamily="34" charset="0"/>
              <a:ea typeface="Calibri"/>
              <a:cs typeface="Arial" pitchFamily="34" charset="0"/>
            </a:rPr>
            <a:t>0 September </a:t>
          </a:r>
          <a:r>
            <a:rPr lang="id-ID" sz="1100" baseline="0">
              <a:solidFill>
                <a:sysClr val="windowText" lastClr="000000"/>
              </a:solidFill>
              <a:effectLst/>
              <a:latin typeface="Arial" pitchFamily="34" charset="0"/>
              <a:ea typeface="Calibri"/>
              <a:cs typeface="Arial" pitchFamily="34" charset="0"/>
            </a:rPr>
            <a:t>201</a:t>
          </a:r>
          <a:r>
            <a:rPr lang="en-US" sz="1100" baseline="0">
              <a:solidFill>
                <a:sysClr val="windowText" lastClr="000000"/>
              </a:solidFill>
              <a:effectLst/>
              <a:latin typeface="Arial" pitchFamily="34" charset="0"/>
              <a:ea typeface="Calibri"/>
              <a:cs typeface="Arial" pitchFamily="34" charset="0"/>
            </a:rPr>
            <a:t>6</a:t>
          </a:r>
          <a:r>
            <a:rPr lang="id-ID" sz="1100" baseline="0">
              <a:solidFill>
                <a:sysClr val="windowText" lastClr="000000"/>
              </a:solidFill>
              <a:effectLst/>
              <a:latin typeface="Arial" pitchFamily="34" charset="0"/>
              <a:ea typeface="Calibri"/>
              <a:cs typeface="Arial" pitchFamily="34" charset="0"/>
            </a:rPr>
            <a:t>, 1  US $ : Rp 1</a:t>
          </a:r>
          <a:r>
            <a:rPr lang="en-US" sz="1100" baseline="0">
              <a:solidFill>
                <a:sysClr val="windowText" lastClr="000000"/>
              </a:solidFill>
              <a:effectLst/>
              <a:latin typeface="Arial" pitchFamily="34" charset="0"/>
              <a:ea typeface="Calibri"/>
              <a:cs typeface="Arial" pitchFamily="34" charset="0"/>
            </a:rPr>
            <a:t>2</a:t>
          </a:r>
          <a:r>
            <a:rPr lang="id-ID" sz="1100" baseline="0">
              <a:solidFill>
                <a:sysClr val="windowText" lastClr="000000"/>
              </a:solidFill>
              <a:effectLst/>
              <a:latin typeface="Arial" pitchFamily="34" charset="0"/>
              <a:ea typeface="Calibri"/>
              <a:cs typeface="Arial" pitchFamily="34" charset="0"/>
            </a:rPr>
            <a:t>.</a:t>
          </a:r>
          <a:r>
            <a:rPr lang="en-US" sz="1100" baseline="0">
              <a:solidFill>
                <a:sysClr val="windowText" lastClr="000000"/>
              </a:solidFill>
              <a:effectLst/>
              <a:latin typeface="Arial" pitchFamily="34" charset="0"/>
              <a:ea typeface="Calibri"/>
              <a:cs typeface="Arial" pitchFamily="34" charset="0"/>
            </a:rPr>
            <a:t>998</a:t>
          </a:r>
          <a:r>
            <a:rPr lang="id-ID" sz="1100" baseline="0">
              <a:solidFill>
                <a:sysClr val="windowText" lastClr="000000"/>
              </a:solidFill>
              <a:effectLst/>
              <a:latin typeface="Arial" pitchFamily="34" charset="0"/>
              <a:ea typeface="Calibri"/>
              <a:cs typeface="Arial" pitchFamily="34" charset="0"/>
            </a:rPr>
            <a:t>,00</a:t>
          </a:r>
        </a:p>
        <a:p>
          <a:pPr marL="216000" marR="0" lvl="0" indent="-216000" algn="just" defTabSz="914400" eaLnBrk="1" fontAlgn="auto" latinLnBrk="0" hangingPunct="1">
            <a:lnSpc>
              <a:spcPts val="1000"/>
            </a:lnSpc>
            <a:spcBef>
              <a:spcPts val="0"/>
            </a:spcBef>
            <a:spcAft>
              <a:spcPts val="0"/>
            </a:spcAft>
            <a:buClrTx/>
            <a:buSzTx/>
            <a:buFont typeface="+mj-lt"/>
            <a:buAutoNum type="alphaLcPeriod"/>
            <a:tabLst/>
            <a:defRPr/>
          </a:pPr>
          <a:r>
            <a:rPr lang="id-ID" sz="1100" baseline="0">
              <a:solidFill>
                <a:sysClr val="windowText" lastClr="000000"/>
              </a:solidFill>
              <a:latin typeface="Arial" pitchFamily="34" charset="0"/>
              <a:ea typeface="+mn-ea"/>
              <a:cs typeface="Arial" pitchFamily="34" charset="0"/>
            </a:rPr>
            <a:t>Kurs pada tanggal 3</a:t>
          </a:r>
          <a:r>
            <a:rPr lang="en-US" sz="1100" baseline="0">
              <a:solidFill>
                <a:sysClr val="windowText" lastClr="000000"/>
              </a:solidFill>
              <a:latin typeface="Arial" pitchFamily="34" charset="0"/>
              <a:ea typeface="+mn-ea"/>
              <a:cs typeface="Arial" pitchFamily="34" charset="0"/>
            </a:rPr>
            <a:t>0 September </a:t>
          </a:r>
          <a:r>
            <a:rPr lang="id-ID" sz="1100" baseline="0">
              <a:solidFill>
                <a:sysClr val="windowText" lastClr="000000"/>
              </a:solidFill>
              <a:latin typeface="Arial" pitchFamily="34" charset="0"/>
              <a:ea typeface="+mn-ea"/>
              <a:cs typeface="Arial" pitchFamily="34" charset="0"/>
            </a:rPr>
            <a:t>201</a:t>
          </a:r>
          <a:r>
            <a:rPr lang="en-US" sz="1100" baseline="0">
              <a:solidFill>
                <a:sysClr val="windowText" lastClr="000000"/>
              </a:solidFill>
              <a:latin typeface="Arial" pitchFamily="34" charset="0"/>
              <a:ea typeface="+mn-ea"/>
              <a:cs typeface="Arial" pitchFamily="34" charset="0"/>
            </a:rPr>
            <a:t>5</a:t>
          </a:r>
          <a:r>
            <a:rPr lang="id-ID" sz="1100" baseline="0">
              <a:solidFill>
                <a:sysClr val="windowText" lastClr="000000"/>
              </a:solidFill>
              <a:latin typeface="Arial" pitchFamily="34" charset="0"/>
              <a:ea typeface="+mn-ea"/>
              <a:cs typeface="Arial" pitchFamily="34" charset="0"/>
            </a:rPr>
            <a:t>, 1  US $ : Rp   1</a:t>
          </a:r>
          <a:r>
            <a:rPr lang="en-US" sz="1100" baseline="0">
              <a:solidFill>
                <a:sysClr val="windowText" lastClr="000000"/>
              </a:solidFill>
              <a:latin typeface="Arial" pitchFamily="34" charset="0"/>
              <a:ea typeface="+mn-ea"/>
              <a:cs typeface="Arial" pitchFamily="34" charset="0"/>
            </a:rPr>
            <a:t>4.657</a:t>
          </a:r>
          <a:r>
            <a:rPr lang="id-ID" sz="1100" baseline="0">
              <a:solidFill>
                <a:sysClr val="windowText" lastClr="000000"/>
              </a:solidFill>
              <a:latin typeface="Arial" pitchFamily="34" charset="0"/>
              <a:ea typeface="+mn-ea"/>
              <a:cs typeface="Arial" pitchFamily="34" charset="0"/>
            </a:rPr>
            <a:t>,00</a:t>
          </a:r>
        </a:p>
        <a:p>
          <a:pPr marL="216000" marR="0" lvl="0" indent="-216000" algn="just" defTabSz="914400" eaLnBrk="1" fontAlgn="auto" latinLnBrk="0" hangingPunct="1">
            <a:lnSpc>
              <a:spcPts val="1000"/>
            </a:lnSpc>
            <a:spcBef>
              <a:spcPts val="0"/>
            </a:spcBef>
            <a:spcAft>
              <a:spcPts val="0"/>
            </a:spcAft>
            <a:buClrTx/>
            <a:buSzTx/>
            <a:buFont typeface="+mj-lt"/>
            <a:buAutoNum type="alphaLcPeriod"/>
            <a:tabLst/>
            <a:defRPr/>
          </a:pPr>
          <a:r>
            <a:rPr lang="id-ID" sz="1100" baseline="0">
              <a:solidFill>
                <a:sysClr val="windowText" lastClr="000000"/>
              </a:solidFill>
              <a:latin typeface="Arial" pitchFamily="34" charset="0"/>
              <a:ea typeface="+mn-ea"/>
              <a:cs typeface="Arial" pitchFamily="34" charset="0"/>
            </a:rPr>
            <a:t>Lain-lain (diisi dengan informasi lain terkait transparansi dan akuntabilitas atas laporan keuangan )</a:t>
          </a:r>
          <a:endParaRPr lang="id-ID" sz="1100">
            <a:solidFill>
              <a:sysClr val="windowText" lastClr="000000"/>
            </a:solidFill>
            <a:latin typeface="Arial" pitchFamily="34" charset="0"/>
            <a:ea typeface="+mn-ea"/>
            <a:cs typeface="Arial" pitchFamily="34" charset="0"/>
          </a:endParaRPr>
        </a:p>
        <a:p>
          <a:pPr marL="216000" lvl="0" indent="-216000" algn="just">
            <a:lnSpc>
              <a:spcPts val="1000"/>
            </a:lnSpc>
            <a:spcAft>
              <a:spcPts val="0"/>
            </a:spcAft>
            <a:buFont typeface="+mj-lt"/>
            <a:buAutoNum type="alphaLcPeriod"/>
          </a:pPr>
          <a:endParaRPr lang="id-ID" sz="1100">
            <a:solidFill>
              <a:sysClr val="windowText" lastClr="000000"/>
            </a:solidFill>
            <a:effectLst/>
            <a:latin typeface="Arial" pitchFamily="34" charset="0"/>
            <a:ea typeface="Calibri"/>
            <a:cs typeface="Arial" pitchFamily="34" charset="0"/>
          </a:endParaRPr>
        </a:p>
      </xdr:txBody>
    </xdr:sp>
    <xdr:clientData/>
  </xdr:twoCellAnchor>
  <xdr:twoCellAnchor>
    <xdr:from>
      <xdr:col>13</xdr:col>
      <xdr:colOff>22474</xdr:colOff>
      <xdr:row>47</xdr:row>
      <xdr:rowOff>134471</xdr:rowOff>
    </xdr:from>
    <xdr:to>
      <xdr:col>18</xdr:col>
      <xdr:colOff>44823</xdr:colOff>
      <xdr:row>61</xdr:row>
      <xdr:rowOff>27215</xdr:rowOff>
    </xdr:to>
    <xdr:sp macro="" textlink="">
      <xdr:nvSpPr>
        <xdr:cNvPr id="4" name="TextBox 3"/>
        <xdr:cNvSpPr txBox="1"/>
      </xdr:nvSpPr>
      <xdr:spPr>
        <a:xfrm>
          <a:off x="20348824" y="13097996"/>
          <a:ext cx="7194674" cy="3178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a:ea typeface="Calibri"/>
              <a:cs typeface="Times New Roman"/>
            </a:rPr>
            <a:t>Keterangan:</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Penyajian Laporan Posisi Keuangan (Neraca) dan Laporan Laba Rugi Komprehensif disesuaikan dengan ketentuan Pernyataan Standar Akuntansi Keuangan yang berlaku umum.</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a:cs typeface="Times New Roman"/>
          </a:endParaRPr>
        </a:p>
        <a:p>
          <a:pPr marL="216000" lvl="0" indent="-216000" algn="just">
            <a:lnSpc>
              <a:spcPct val="115000"/>
            </a:lnSpc>
            <a:spcAft>
              <a:spcPts val="1000"/>
            </a:spcAft>
            <a:buFont typeface="+mj-lt"/>
            <a:buAutoNum type="arabicParenR"/>
          </a:pPr>
          <a:r>
            <a:rPr lang="en-US" sz="1100" baseline="0">
              <a:solidFill>
                <a:schemeClr val="dk1"/>
              </a:solidFill>
              <a:latin typeface="Arial" pitchFamily="34" charset="0"/>
              <a:ea typeface="+mn-ea"/>
              <a:cs typeface="+mn-cs"/>
            </a:rPr>
            <a:t>Tingkat kesehatan keuangan merupakan tingkat kesehatan keuangan </a:t>
          </a:r>
          <a:r>
            <a:rPr lang="id-ID" sz="1100" baseline="0">
              <a:solidFill>
                <a:schemeClr val="dk1"/>
              </a:solidFill>
              <a:latin typeface="Arial" pitchFamily="34" charset="0"/>
              <a:ea typeface="+mn-ea"/>
              <a:cs typeface="+mn-cs"/>
            </a:rPr>
            <a:t>d</a:t>
          </a:r>
          <a:r>
            <a:rPr lang="en-US" sz="1100" baseline="0">
              <a:solidFill>
                <a:schemeClr val="dk1"/>
              </a:solidFill>
              <a:latin typeface="Arial" pitchFamily="34" charset="0"/>
              <a:ea typeface="+mn-ea"/>
              <a:cs typeface="+mn-cs"/>
            </a:rPr>
            <a:t>engan prinsip konvension</a:t>
          </a:r>
          <a:r>
            <a:rPr lang="id-ID" sz="1100" baseline="0">
              <a:solidFill>
                <a:schemeClr val="dk1"/>
              </a:solidFill>
              <a:latin typeface="Arial" pitchFamily="34" charset="0"/>
              <a:ea typeface="+mn-ea"/>
              <a:cs typeface="+mn-cs"/>
            </a:rPr>
            <a:t>al</a:t>
          </a:r>
        </a:p>
        <a:p>
          <a:pPr marL="216000" lvl="0" indent="-216000" algn="just">
            <a:lnSpc>
              <a:spcPct val="115000"/>
            </a:lnSpc>
            <a:spcAft>
              <a:spcPts val="1000"/>
            </a:spcAft>
            <a:buFont typeface="+mj-lt"/>
            <a:buAutoNum type="arabicParenR"/>
          </a:pPr>
          <a:r>
            <a:rPr lang="id-ID" sz="1100">
              <a:effectLst/>
              <a:latin typeface="Arial"/>
              <a:ea typeface="Calibri"/>
              <a:cs typeface="Times New Roman"/>
            </a:rPr>
            <a:t>S</a:t>
          </a:r>
          <a:r>
            <a:rPr lang="en-US" sz="1100">
              <a:effectLst/>
              <a:latin typeface="Arial"/>
              <a:ea typeface="Calibri"/>
              <a:cs typeface="Times New Roman"/>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a:cs typeface="Times New Roman"/>
          </a:endParaRPr>
        </a:p>
        <a:p>
          <a:pPr marL="216000" lvl="0" indent="-216000" algn="just">
            <a:lnSpc>
              <a:spcPts val="1000"/>
            </a:lnSpc>
            <a:spcAft>
              <a:spcPts val="0"/>
            </a:spcAft>
            <a:buFont typeface="+mj-lt"/>
            <a:buAutoNum type="alphaLcPeriod"/>
          </a:pPr>
          <a:endParaRPr lang="id-ID" sz="1100">
            <a:effectLst/>
            <a:latin typeface="+mn-lt"/>
            <a:ea typeface="Calibri"/>
            <a:cs typeface="Times New Roman"/>
          </a:endParaRPr>
        </a:p>
        <a:p>
          <a:pPr marL="216000" lvl="0" indent="-216000" algn="just">
            <a:lnSpc>
              <a:spcPts val="1000"/>
            </a:lnSpc>
            <a:spcAft>
              <a:spcPts val="0"/>
            </a:spcAft>
            <a:buFont typeface="+mj-lt"/>
            <a:buAutoNum type="alphaLcPeriod"/>
          </a:pPr>
          <a:endParaRPr lang="en-US" sz="1100">
            <a:effectLst/>
            <a:latin typeface="+mn-lt"/>
            <a:ea typeface="Calibri"/>
            <a:cs typeface="Times New Roman"/>
          </a:endParaRPr>
        </a:p>
      </xdr:txBody>
    </xdr:sp>
    <xdr:clientData/>
  </xdr:twoCellAnchor>
  <xdr:twoCellAnchor>
    <xdr:from>
      <xdr:col>13</xdr:col>
      <xdr:colOff>22474</xdr:colOff>
      <xdr:row>47</xdr:row>
      <xdr:rowOff>134471</xdr:rowOff>
    </xdr:from>
    <xdr:to>
      <xdr:col>18</xdr:col>
      <xdr:colOff>44823</xdr:colOff>
      <xdr:row>61</xdr:row>
      <xdr:rowOff>27215</xdr:rowOff>
    </xdr:to>
    <xdr:sp macro="" textlink="">
      <xdr:nvSpPr>
        <xdr:cNvPr id="5" name="TextBox 4"/>
        <xdr:cNvSpPr txBox="1"/>
      </xdr:nvSpPr>
      <xdr:spPr>
        <a:xfrm>
          <a:off x="20348824" y="13097996"/>
          <a:ext cx="7194674" cy="3178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a:ea typeface="Calibri"/>
              <a:cs typeface="Times New Roman"/>
            </a:rPr>
            <a:t>Keterangan:</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Penyajian Laporan Posisi Keuangan (Neraca) dan Laporan Laba Rugi Komprehensif disesuaikan dengan ketentuan Pernyataan Standar Akuntansi Keuangan yang berlaku umum.</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a:cs typeface="Times New Roman"/>
          </a:endParaRPr>
        </a:p>
        <a:p>
          <a:pPr marL="216000" lvl="0" indent="-216000" algn="just">
            <a:lnSpc>
              <a:spcPct val="115000"/>
            </a:lnSpc>
            <a:spcAft>
              <a:spcPts val="1000"/>
            </a:spcAft>
            <a:buFont typeface="+mj-lt"/>
            <a:buAutoNum type="arabicParenR"/>
          </a:pPr>
          <a:r>
            <a:rPr lang="en-US" sz="1100" baseline="0">
              <a:solidFill>
                <a:schemeClr val="dk1"/>
              </a:solidFill>
              <a:latin typeface="Arial" pitchFamily="34" charset="0"/>
              <a:ea typeface="+mn-ea"/>
              <a:cs typeface="+mn-cs"/>
            </a:rPr>
            <a:t>Tingkat kesehatan keuangan merupakan tingkat kesehatan keuangan </a:t>
          </a:r>
          <a:r>
            <a:rPr lang="id-ID" sz="1100" baseline="0">
              <a:solidFill>
                <a:schemeClr val="dk1"/>
              </a:solidFill>
              <a:latin typeface="Arial" pitchFamily="34" charset="0"/>
              <a:ea typeface="+mn-ea"/>
              <a:cs typeface="+mn-cs"/>
            </a:rPr>
            <a:t>d</a:t>
          </a:r>
          <a:r>
            <a:rPr lang="en-US" sz="1100" baseline="0">
              <a:solidFill>
                <a:schemeClr val="dk1"/>
              </a:solidFill>
              <a:latin typeface="Arial" pitchFamily="34" charset="0"/>
              <a:ea typeface="+mn-ea"/>
              <a:cs typeface="+mn-cs"/>
            </a:rPr>
            <a:t>engan prinsip konvension</a:t>
          </a:r>
          <a:r>
            <a:rPr lang="id-ID" sz="1100" baseline="0">
              <a:solidFill>
                <a:schemeClr val="dk1"/>
              </a:solidFill>
              <a:latin typeface="Arial" pitchFamily="34" charset="0"/>
              <a:ea typeface="+mn-ea"/>
              <a:cs typeface="+mn-cs"/>
            </a:rPr>
            <a:t>al</a:t>
          </a:r>
        </a:p>
        <a:p>
          <a:pPr marL="216000" lvl="0" indent="-216000" algn="just">
            <a:lnSpc>
              <a:spcPct val="115000"/>
            </a:lnSpc>
            <a:spcAft>
              <a:spcPts val="1000"/>
            </a:spcAft>
            <a:buFont typeface="+mj-lt"/>
            <a:buAutoNum type="arabicParenR"/>
          </a:pPr>
          <a:r>
            <a:rPr lang="id-ID" sz="1100">
              <a:effectLst/>
              <a:latin typeface="Arial"/>
              <a:ea typeface="Calibri"/>
              <a:cs typeface="Times New Roman"/>
            </a:rPr>
            <a:t>S</a:t>
          </a:r>
          <a:r>
            <a:rPr lang="en-US" sz="1100">
              <a:effectLst/>
              <a:latin typeface="Arial"/>
              <a:ea typeface="Calibri"/>
              <a:cs typeface="Times New Roman"/>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a:cs typeface="Times New Roman"/>
          </a:endParaRPr>
        </a:p>
        <a:p>
          <a:pPr marL="216000" lvl="0" indent="-216000" algn="just">
            <a:lnSpc>
              <a:spcPts val="1000"/>
            </a:lnSpc>
            <a:spcAft>
              <a:spcPts val="0"/>
            </a:spcAft>
            <a:buFont typeface="+mj-lt"/>
            <a:buAutoNum type="alphaLcPeriod"/>
          </a:pPr>
          <a:endParaRPr lang="id-ID" sz="1100">
            <a:effectLst/>
            <a:latin typeface="+mn-lt"/>
            <a:ea typeface="Calibri"/>
            <a:cs typeface="Times New Roman"/>
          </a:endParaRPr>
        </a:p>
        <a:p>
          <a:pPr marL="216000" lvl="0" indent="-216000" algn="just">
            <a:lnSpc>
              <a:spcPts val="1000"/>
            </a:lnSpc>
            <a:spcAft>
              <a:spcPts val="0"/>
            </a:spcAft>
            <a:buFont typeface="+mj-lt"/>
            <a:buAutoNum type="alphaLcPeriod"/>
          </a:pPr>
          <a:endParaRPr lang="en-US" sz="1100">
            <a:effectLst/>
            <a:latin typeface="+mn-lt"/>
            <a:ea typeface="Calibri"/>
            <a:cs typeface="Times New Roman"/>
          </a:endParaRPr>
        </a:p>
      </xdr:txBody>
    </xdr:sp>
    <xdr:clientData/>
  </xdr:twoCellAnchor>
  <xdr:twoCellAnchor>
    <xdr:from>
      <xdr:col>13</xdr:col>
      <xdr:colOff>68036</xdr:colOff>
      <xdr:row>61</xdr:row>
      <xdr:rowOff>1</xdr:rowOff>
    </xdr:from>
    <xdr:to>
      <xdr:col>18</xdr:col>
      <xdr:colOff>54428</xdr:colOff>
      <xdr:row>70</xdr:row>
      <xdr:rowOff>13607</xdr:rowOff>
    </xdr:to>
    <xdr:sp macro="" textlink="">
      <xdr:nvSpPr>
        <xdr:cNvPr id="6" name="TextBox 5"/>
        <xdr:cNvSpPr txBox="1"/>
      </xdr:nvSpPr>
      <xdr:spPr>
        <a:xfrm>
          <a:off x="20394386" y="16249651"/>
          <a:ext cx="7158717" cy="1975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id-ID" sz="1100" b="1" u="sng">
              <a:solidFill>
                <a:sysClr val="windowText" lastClr="000000"/>
              </a:solidFill>
              <a:effectLst/>
              <a:latin typeface="+mn-lt"/>
              <a:ea typeface="Calibri"/>
              <a:cs typeface="Times New Roman"/>
            </a:rPr>
            <a:t>Catatan</a:t>
          </a:r>
          <a:r>
            <a:rPr lang="en-US" sz="1100" b="1" u="sng">
              <a:solidFill>
                <a:sysClr val="windowText" lastClr="000000"/>
              </a:solidFill>
              <a:effectLst/>
              <a:latin typeface="+mn-lt"/>
              <a:ea typeface="Calibri"/>
              <a:cs typeface="Times New Roman"/>
            </a:rPr>
            <a:t>:</a:t>
          </a:r>
          <a:endParaRPr lang="en-US" sz="1100">
            <a:solidFill>
              <a:sysClr val="windowText" lastClr="000000"/>
            </a:solidFill>
            <a:effectLst/>
            <a:latin typeface="+mn-lt"/>
            <a:ea typeface="Calibri"/>
            <a:cs typeface="Times New Roman"/>
          </a:endParaRPr>
        </a:p>
        <a:p>
          <a:pPr marL="216000" lvl="0" indent="-216000" algn="just">
            <a:lnSpc>
              <a:spcPts val="1000"/>
            </a:lnSpc>
            <a:spcAft>
              <a:spcPts val="0"/>
            </a:spcAft>
            <a:buFont typeface="+mj-lt"/>
            <a:buAutoNum type="alphaLcPeriod"/>
          </a:pPr>
          <a:r>
            <a:rPr lang="id-ID" sz="1100">
              <a:solidFill>
                <a:sysClr val="windowText" lastClr="000000"/>
              </a:solidFill>
              <a:effectLst/>
              <a:latin typeface="+mn-lt"/>
              <a:ea typeface="Calibri"/>
              <a:cs typeface="Times New Roman"/>
            </a:rPr>
            <a:t>Laporan Posisi Keuangan (Neraca) yang disajikan termasuk unit usaha Syariah.</a:t>
          </a:r>
          <a:r>
            <a:rPr lang="id-ID" sz="1100" baseline="0">
              <a:solidFill>
                <a:sysClr val="windowText" lastClr="000000"/>
              </a:solidFill>
              <a:effectLst/>
              <a:latin typeface="+mn-lt"/>
              <a:ea typeface="Calibri"/>
              <a:cs typeface="Times New Roman"/>
            </a:rPr>
            <a:t> Laporan Laba Rugi Komprehensif yang disajikan termasuk laporan laba rugi Pengelola Unit Syariah dan tidak termasuk Laporan Surplus (DEfisit) 'Underwriting Dana Tabarru'. Rincian untuk usaha asuransi atau reasuransi dengan prinsip syariah disajikan secara terpisah sesuai dengan format pengumunan dalam Peraturan Ketua Bapepam dan LK Nomor Per-06/BL/2011 Tangga 29 April 2011</a:t>
          </a:r>
        </a:p>
        <a:p>
          <a:pPr marL="216000" lvl="0" indent="-216000" algn="just">
            <a:lnSpc>
              <a:spcPts val="1000"/>
            </a:lnSpc>
            <a:spcAft>
              <a:spcPts val="0"/>
            </a:spcAft>
            <a:buFont typeface="+mj-lt"/>
            <a:buAutoNum type="alphaLcPeriod"/>
          </a:pPr>
          <a:r>
            <a:rPr lang="id-ID" sz="1100">
              <a:solidFill>
                <a:sysClr val="windowText" lastClr="000000"/>
              </a:solidFill>
              <a:effectLst/>
              <a:latin typeface="+mn-lt"/>
              <a:ea typeface="Calibri"/>
              <a:cs typeface="Times New Roman"/>
            </a:rPr>
            <a:t>Rasio</a:t>
          </a:r>
          <a:r>
            <a:rPr lang="id-ID" sz="1100" baseline="0">
              <a:solidFill>
                <a:sysClr val="windowText" lastClr="000000"/>
              </a:solidFill>
              <a:effectLst/>
              <a:latin typeface="+mn-lt"/>
              <a:ea typeface="Calibri"/>
              <a:cs typeface="Times New Roman"/>
            </a:rPr>
            <a:t> Pencapaian Tingkat Solvabilitas dan Informasi lain yang disajikan dalam pengumuman ini hanya untuk usaha asuransi atau reasuransi  dengan prinsip Konvensional. </a:t>
          </a:r>
          <a:endParaRPr lang="id-ID" sz="1100">
            <a:solidFill>
              <a:sysClr val="windowText" lastClr="000000"/>
            </a:solidFill>
            <a:effectLst/>
            <a:latin typeface="+mn-lt"/>
            <a:ea typeface="Calibri"/>
            <a:cs typeface="Times New Roman"/>
          </a:endParaRPr>
        </a:p>
        <a:p>
          <a:pPr marL="216000" lvl="0" indent="-216000" algn="just">
            <a:lnSpc>
              <a:spcPts val="1000"/>
            </a:lnSpc>
            <a:spcAft>
              <a:spcPts val="0"/>
            </a:spcAft>
            <a:buFont typeface="+mj-lt"/>
            <a:buAutoNum type="alphaLcPeriod"/>
          </a:pPr>
          <a:r>
            <a:rPr lang="id-ID" sz="1100" baseline="0">
              <a:solidFill>
                <a:sysClr val="windowText" lastClr="000000"/>
              </a:solidFill>
              <a:effectLst/>
              <a:latin typeface="Arial" pitchFamily="34" charset="0"/>
              <a:ea typeface="Calibri"/>
              <a:cs typeface="Arial" pitchFamily="34" charset="0"/>
            </a:rPr>
            <a:t>Kurs pada tanggal 3</a:t>
          </a:r>
          <a:r>
            <a:rPr lang="en-US" sz="1100" baseline="0">
              <a:solidFill>
                <a:sysClr val="windowText" lastClr="000000"/>
              </a:solidFill>
              <a:effectLst/>
              <a:latin typeface="Arial" pitchFamily="34" charset="0"/>
              <a:ea typeface="Calibri"/>
              <a:cs typeface="Arial" pitchFamily="34" charset="0"/>
            </a:rPr>
            <a:t>0 September </a:t>
          </a:r>
          <a:r>
            <a:rPr lang="id-ID" sz="1100" baseline="0">
              <a:solidFill>
                <a:sysClr val="windowText" lastClr="000000"/>
              </a:solidFill>
              <a:effectLst/>
              <a:latin typeface="Arial" pitchFamily="34" charset="0"/>
              <a:ea typeface="Calibri"/>
              <a:cs typeface="Arial" pitchFamily="34" charset="0"/>
            </a:rPr>
            <a:t>201</a:t>
          </a:r>
          <a:r>
            <a:rPr lang="en-US" sz="1100" baseline="0">
              <a:solidFill>
                <a:sysClr val="windowText" lastClr="000000"/>
              </a:solidFill>
              <a:effectLst/>
              <a:latin typeface="Arial" pitchFamily="34" charset="0"/>
              <a:ea typeface="Calibri"/>
              <a:cs typeface="Arial" pitchFamily="34" charset="0"/>
            </a:rPr>
            <a:t>6</a:t>
          </a:r>
          <a:r>
            <a:rPr lang="id-ID" sz="1100" baseline="0">
              <a:solidFill>
                <a:sysClr val="windowText" lastClr="000000"/>
              </a:solidFill>
              <a:effectLst/>
              <a:latin typeface="Arial" pitchFamily="34" charset="0"/>
              <a:ea typeface="Calibri"/>
              <a:cs typeface="Arial" pitchFamily="34" charset="0"/>
            </a:rPr>
            <a:t>, 1  US $ : Rp 1</a:t>
          </a:r>
          <a:r>
            <a:rPr lang="en-US" sz="1100" baseline="0">
              <a:solidFill>
                <a:sysClr val="windowText" lastClr="000000"/>
              </a:solidFill>
              <a:effectLst/>
              <a:latin typeface="Arial" pitchFamily="34" charset="0"/>
              <a:ea typeface="Calibri"/>
              <a:cs typeface="Arial" pitchFamily="34" charset="0"/>
            </a:rPr>
            <a:t>2</a:t>
          </a:r>
          <a:r>
            <a:rPr lang="id-ID" sz="1100" baseline="0">
              <a:solidFill>
                <a:sysClr val="windowText" lastClr="000000"/>
              </a:solidFill>
              <a:effectLst/>
              <a:latin typeface="Arial" pitchFamily="34" charset="0"/>
              <a:ea typeface="Calibri"/>
              <a:cs typeface="Arial" pitchFamily="34" charset="0"/>
            </a:rPr>
            <a:t>.</a:t>
          </a:r>
          <a:r>
            <a:rPr lang="en-US" sz="1100" baseline="0">
              <a:solidFill>
                <a:sysClr val="windowText" lastClr="000000"/>
              </a:solidFill>
              <a:effectLst/>
              <a:latin typeface="Arial" pitchFamily="34" charset="0"/>
              <a:ea typeface="Calibri"/>
              <a:cs typeface="Arial" pitchFamily="34" charset="0"/>
            </a:rPr>
            <a:t>998</a:t>
          </a:r>
          <a:r>
            <a:rPr lang="id-ID" sz="1100" baseline="0">
              <a:solidFill>
                <a:sysClr val="windowText" lastClr="000000"/>
              </a:solidFill>
              <a:effectLst/>
              <a:latin typeface="Arial" pitchFamily="34" charset="0"/>
              <a:ea typeface="Calibri"/>
              <a:cs typeface="Arial" pitchFamily="34" charset="0"/>
            </a:rPr>
            <a:t>,00</a:t>
          </a:r>
        </a:p>
        <a:p>
          <a:pPr marL="216000" marR="0" lvl="0" indent="-216000" algn="just" defTabSz="914400" eaLnBrk="1" fontAlgn="auto" latinLnBrk="0" hangingPunct="1">
            <a:lnSpc>
              <a:spcPts val="1000"/>
            </a:lnSpc>
            <a:spcBef>
              <a:spcPts val="0"/>
            </a:spcBef>
            <a:spcAft>
              <a:spcPts val="0"/>
            </a:spcAft>
            <a:buClrTx/>
            <a:buSzTx/>
            <a:buFont typeface="+mj-lt"/>
            <a:buAutoNum type="alphaLcPeriod"/>
            <a:tabLst/>
            <a:defRPr/>
          </a:pPr>
          <a:r>
            <a:rPr lang="id-ID" sz="1100" baseline="0">
              <a:solidFill>
                <a:sysClr val="windowText" lastClr="000000"/>
              </a:solidFill>
              <a:latin typeface="Arial" pitchFamily="34" charset="0"/>
              <a:ea typeface="+mn-ea"/>
              <a:cs typeface="Arial" pitchFamily="34" charset="0"/>
            </a:rPr>
            <a:t>Kurs pada tanggal 3</a:t>
          </a:r>
          <a:r>
            <a:rPr lang="en-US" sz="1100" baseline="0">
              <a:solidFill>
                <a:sysClr val="windowText" lastClr="000000"/>
              </a:solidFill>
              <a:latin typeface="Arial" pitchFamily="34" charset="0"/>
              <a:ea typeface="+mn-ea"/>
              <a:cs typeface="Arial" pitchFamily="34" charset="0"/>
            </a:rPr>
            <a:t>0 September </a:t>
          </a:r>
          <a:r>
            <a:rPr lang="id-ID" sz="1100" baseline="0">
              <a:solidFill>
                <a:sysClr val="windowText" lastClr="000000"/>
              </a:solidFill>
              <a:latin typeface="Arial" pitchFamily="34" charset="0"/>
              <a:ea typeface="+mn-ea"/>
              <a:cs typeface="Arial" pitchFamily="34" charset="0"/>
            </a:rPr>
            <a:t>201</a:t>
          </a:r>
          <a:r>
            <a:rPr lang="en-US" sz="1100" baseline="0">
              <a:solidFill>
                <a:sysClr val="windowText" lastClr="000000"/>
              </a:solidFill>
              <a:latin typeface="Arial" pitchFamily="34" charset="0"/>
              <a:ea typeface="+mn-ea"/>
              <a:cs typeface="Arial" pitchFamily="34" charset="0"/>
            </a:rPr>
            <a:t>5</a:t>
          </a:r>
          <a:r>
            <a:rPr lang="id-ID" sz="1100" baseline="0">
              <a:solidFill>
                <a:sysClr val="windowText" lastClr="000000"/>
              </a:solidFill>
              <a:latin typeface="Arial" pitchFamily="34" charset="0"/>
              <a:ea typeface="+mn-ea"/>
              <a:cs typeface="Arial" pitchFamily="34" charset="0"/>
            </a:rPr>
            <a:t>, 1  US $ : Rp   1</a:t>
          </a:r>
          <a:r>
            <a:rPr lang="en-US" sz="1100" baseline="0">
              <a:solidFill>
                <a:sysClr val="windowText" lastClr="000000"/>
              </a:solidFill>
              <a:latin typeface="Arial" pitchFamily="34" charset="0"/>
              <a:ea typeface="+mn-ea"/>
              <a:cs typeface="Arial" pitchFamily="34" charset="0"/>
            </a:rPr>
            <a:t>4.657</a:t>
          </a:r>
          <a:r>
            <a:rPr lang="id-ID" sz="1100" baseline="0">
              <a:solidFill>
                <a:sysClr val="windowText" lastClr="000000"/>
              </a:solidFill>
              <a:latin typeface="Arial" pitchFamily="34" charset="0"/>
              <a:ea typeface="+mn-ea"/>
              <a:cs typeface="Arial" pitchFamily="34" charset="0"/>
            </a:rPr>
            <a:t>,00</a:t>
          </a:r>
        </a:p>
        <a:p>
          <a:pPr marL="216000" marR="0" lvl="0" indent="-216000" algn="just" defTabSz="914400" eaLnBrk="1" fontAlgn="auto" latinLnBrk="0" hangingPunct="1">
            <a:lnSpc>
              <a:spcPts val="1000"/>
            </a:lnSpc>
            <a:spcBef>
              <a:spcPts val="0"/>
            </a:spcBef>
            <a:spcAft>
              <a:spcPts val="0"/>
            </a:spcAft>
            <a:buClrTx/>
            <a:buSzTx/>
            <a:buFont typeface="+mj-lt"/>
            <a:buAutoNum type="alphaLcPeriod"/>
            <a:tabLst/>
            <a:defRPr/>
          </a:pPr>
          <a:r>
            <a:rPr lang="id-ID" sz="1100" baseline="0">
              <a:solidFill>
                <a:sysClr val="windowText" lastClr="000000"/>
              </a:solidFill>
              <a:latin typeface="Arial" pitchFamily="34" charset="0"/>
              <a:ea typeface="+mn-ea"/>
              <a:cs typeface="Arial" pitchFamily="34" charset="0"/>
            </a:rPr>
            <a:t>Lain-lain (diisi dengan informasi lain terkait transparansi dan akuntabilitas atas laporan keuangan )</a:t>
          </a:r>
          <a:endParaRPr lang="id-ID" sz="1100">
            <a:solidFill>
              <a:sysClr val="windowText" lastClr="000000"/>
            </a:solidFill>
            <a:latin typeface="Arial" pitchFamily="34" charset="0"/>
            <a:ea typeface="+mn-ea"/>
            <a:cs typeface="Arial" pitchFamily="34" charset="0"/>
          </a:endParaRPr>
        </a:p>
        <a:p>
          <a:pPr marL="216000" lvl="0" indent="-216000" algn="just">
            <a:lnSpc>
              <a:spcPts val="1000"/>
            </a:lnSpc>
            <a:spcAft>
              <a:spcPts val="0"/>
            </a:spcAft>
            <a:buFont typeface="+mj-lt"/>
            <a:buAutoNum type="alphaLcPeriod"/>
          </a:pPr>
          <a:endParaRPr lang="id-ID" sz="1100">
            <a:solidFill>
              <a:sysClr val="windowText" lastClr="000000"/>
            </a:solidFill>
            <a:effectLst/>
            <a:latin typeface="Arial" pitchFamily="34" charset="0"/>
            <a:ea typeface="Calibri"/>
            <a:cs typeface="Arial" pitchFamily="34" charset="0"/>
          </a:endParaRPr>
        </a:p>
      </xdr:txBody>
    </xdr:sp>
    <xdr:clientData/>
  </xdr:twoCellAnchor>
  <xdr:twoCellAnchor>
    <xdr:from>
      <xdr:col>13</xdr:col>
      <xdr:colOff>22474</xdr:colOff>
      <xdr:row>47</xdr:row>
      <xdr:rowOff>134471</xdr:rowOff>
    </xdr:from>
    <xdr:to>
      <xdr:col>18</xdr:col>
      <xdr:colOff>44823</xdr:colOff>
      <xdr:row>61</xdr:row>
      <xdr:rowOff>27215</xdr:rowOff>
    </xdr:to>
    <xdr:sp macro="" textlink="">
      <xdr:nvSpPr>
        <xdr:cNvPr id="7" name="TextBox 6"/>
        <xdr:cNvSpPr txBox="1"/>
      </xdr:nvSpPr>
      <xdr:spPr>
        <a:xfrm>
          <a:off x="20348824" y="13097996"/>
          <a:ext cx="7194674" cy="3178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a:ea typeface="Calibri"/>
              <a:cs typeface="Times New Roman"/>
            </a:rPr>
            <a:t>Keterangan:</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Penyajian Laporan Posisi Keuangan (Neraca) dan Laporan Laba Rugi Komprehensif disesuaikan dengan ketentuan Pernyataan Standar Akuntansi Keuangan yang berlaku umum.</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a:cs typeface="Times New Roman"/>
          </a:endParaRPr>
        </a:p>
        <a:p>
          <a:pPr marL="216000" lvl="0" indent="-216000" algn="just">
            <a:lnSpc>
              <a:spcPct val="115000"/>
            </a:lnSpc>
            <a:spcAft>
              <a:spcPts val="1000"/>
            </a:spcAft>
            <a:buFont typeface="+mj-lt"/>
            <a:buAutoNum type="arabicParenR"/>
          </a:pPr>
          <a:r>
            <a:rPr lang="en-US" sz="1100" baseline="0">
              <a:solidFill>
                <a:schemeClr val="dk1"/>
              </a:solidFill>
              <a:latin typeface="Arial" pitchFamily="34" charset="0"/>
              <a:ea typeface="+mn-ea"/>
              <a:cs typeface="+mn-cs"/>
            </a:rPr>
            <a:t>Tingkat kesehatan keuangan merupakan tingkat kesehatan keuangan </a:t>
          </a:r>
          <a:r>
            <a:rPr lang="id-ID" sz="1100" baseline="0">
              <a:solidFill>
                <a:schemeClr val="dk1"/>
              </a:solidFill>
              <a:latin typeface="Arial" pitchFamily="34" charset="0"/>
              <a:ea typeface="+mn-ea"/>
              <a:cs typeface="+mn-cs"/>
            </a:rPr>
            <a:t>d</a:t>
          </a:r>
          <a:r>
            <a:rPr lang="en-US" sz="1100" baseline="0">
              <a:solidFill>
                <a:schemeClr val="dk1"/>
              </a:solidFill>
              <a:latin typeface="Arial" pitchFamily="34" charset="0"/>
              <a:ea typeface="+mn-ea"/>
              <a:cs typeface="+mn-cs"/>
            </a:rPr>
            <a:t>engan prinsip konvension</a:t>
          </a:r>
          <a:r>
            <a:rPr lang="id-ID" sz="1100" baseline="0">
              <a:solidFill>
                <a:schemeClr val="dk1"/>
              </a:solidFill>
              <a:latin typeface="Arial" pitchFamily="34" charset="0"/>
              <a:ea typeface="+mn-ea"/>
              <a:cs typeface="+mn-cs"/>
            </a:rPr>
            <a:t>al</a:t>
          </a:r>
        </a:p>
        <a:p>
          <a:pPr marL="216000" lvl="0" indent="-216000" algn="just">
            <a:lnSpc>
              <a:spcPct val="115000"/>
            </a:lnSpc>
            <a:spcAft>
              <a:spcPts val="1000"/>
            </a:spcAft>
            <a:buFont typeface="+mj-lt"/>
            <a:buAutoNum type="arabicParenR"/>
          </a:pPr>
          <a:r>
            <a:rPr lang="id-ID" sz="1100">
              <a:effectLst/>
              <a:latin typeface="Arial"/>
              <a:ea typeface="Calibri"/>
              <a:cs typeface="Times New Roman"/>
            </a:rPr>
            <a:t>S</a:t>
          </a:r>
          <a:r>
            <a:rPr lang="en-US" sz="1100">
              <a:effectLst/>
              <a:latin typeface="Arial"/>
              <a:ea typeface="Calibri"/>
              <a:cs typeface="Times New Roman"/>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a:cs typeface="Times New Roman"/>
          </a:endParaRPr>
        </a:p>
        <a:p>
          <a:pPr marL="216000" lvl="0" indent="-216000" algn="just">
            <a:lnSpc>
              <a:spcPts val="1000"/>
            </a:lnSpc>
            <a:spcAft>
              <a:spcPts val="0"/>
            </a:spcAft>
            <a:buFont typeface="+mj-lt"/>
            <a:buAutoNum type="alphaLcPeriod"/>
          </a:pPr>
          <a:endParaRPr lang="id-ID" sz="1100">
            <a:effectLst/>
            <a:latin typeface="+mn-lt"/>
            <a:ea typeface="Calibri"/>
            <a:cs typeface="Times New Roman"/>
          </a:endParaRPr>
        </a:p>
        <a:p>
          <a:pPr marL="216000" lvl="0" indent="-216000" algn="just">
            <a:lnSpc>
              <a:spcPts val="1000"/>
            </a:lnSpc>
            <a:spcAft>
              <a:spcPts val="0"/>
            </a:spcAft>
            <a:buFont typeface="+mj-lt"/>
            <a:buAutoNum type="alphaLcPeriod"/>
          </a:pPr>
          <a:endParaRPr lang="en-US" sz="1100">
            <a:effectLst/>
            <a:latin typeface="+mn-lt"/>
            <a:ea typeface="Calibri"/>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233"/>
  <sheetViews>
    <sheetView tabSelected="1" topLeftCell="A43" zoomScale="85" zoomScaleNormal="85" workbookViewId="0">
      <selection activeCell="G53" sqref="G53"/>
    </sheetView>
  </sheetViews>
  <sheetFormatPr defaultColWidth="9.6640625" defaultRowHeight="14.25"/>
  <cols>
    <col min="1" max="1" width="1.77734375" style="235" customWidth="1"/>
    <col min="2" max="2" width="1.33203125" style="36" customWidth="1"/>
    <col min="3" max="3" width="40.77734375" style="36" customWidth="1"/>
    <col min="4" max="4" width="16.44140625" style="36" customWidth="1"/>
    <col min="5" max="5" width="15.6640625" style="36" customWidth="1"/>
    <col min="6" max="6" width="40.33203125" style="38" customWidth="1"/>
    <col min="7" max="7" width="21.44140625" style="36" customWidth="1"/>
    <col min="8" max="8" width="16" style="36" customWidth="1"/>
    <col min="9" max="9" width="9.109375" style="36" customWidth="1"/>
    <col min="10" max="10" width="48.109375" style="36" customWidth="1"/>
    <col min="11" max="11" width="12.77734375" style="39" customWidth="1"/>
    <col min="12" max="12" width="12" style="39" customWidth="1"/>
    <col min="13" max="13" width="1.33203125" style="36" customWidth="1"/>
    <col min="14" max="14" width="2.33203125" style="36" customWidth="1"/>
    <col min="15" max="15" width="18.21875" style="36" customWidth="1"/>
    <col min="16" max="16" width="38.77734375" style="36" customWidth="1"/>
    <col min="17" max="17" width="12" style="36" bestFit="1" customWidth="1"/>
    <col min="18" max="18" width="12.33203125" style="36" customWidth="1"/>
    <col min="19" max="19" width="1.33203125" style="36" customWidth="1"/>
    <col min="20" max="20" width="9.6640625" style="36"/>
    <col min="21" max="21" width="2.88671875" style="36" customWidth="1"/>
    <col min="22" max="22" width="2.109375" style="36" customWidth="1"/>
    <col min="23" max="23" width="1.5546875" style="36" customWidth="1"/>
    <col min="24" max="24" width="2" style="36" customWidth="1"/>
    <col min="25" max="16384" width="9.6640625" style="36"/>
  </cols>
  <sheetData>
    <row r="1" spans="1:38" s="5" customFormat="1" ht="18" customHeight="1">
      <c r="A1" s="1"/>
      <c r="B1" s="1" t="s">
        <v>0</v>
      </c>
      <c r="C1" s="2"/>
      <c r="D1" s="3"/>
      <c r="E1" s="4"/>
      <c r="F1" s="4"/>
      <c r="G1" s="4"/>
      <c r="H1" s="4"/>
      <c r="I1" s="4"/>
      <c r="J1" s="4"/>
      <c r="K1" s="4"/>
      <c r="N1" s="262" t="s">
        <v>1</v>
      </c>
      <c r="O1" s="262"/>
      <c r="P1" s="262" t="s">
        <v>2</v>
      </c>
      <c r="Q1" s="262"/>
      <c r="R1" s="262"/>
      <c r="S1" s="262"/>
      <c r="T1" s="262"/>
      <c r="U1" s="262"/>
      <c r="V1" s="262"/>
      <c r="W1" s="262"/>
      <c r="X1" s="262"/>
      <c r="Y1" s="6"/>
      <c r="Z1" s="6"/>
      <c r="AA1" s="6"/>
      <c r="AB1" s="6"/>
      <c r="AC1" s="6"/>
      <c r="AD1" s="6"/>
      <c r="AE1" s="6"/>
      <c r="AF1" s="7"/>
      <c r="AG1" s="7"/>
      <c r="AI1" s="8"/>
      <c r="AJ1" s="8"/>
      <c r="AK1" s="8"/>
      <c r="AL1" s="8"/>
    </row>
    <row r="2" spans="1:38" s="5" customFormat="1" ht="18" customHeight="1">
      <c r="A2" s="1"/>
      <c r="B2" s="1"/>
      <c r="C2" s="9"/>
      <c r="D2" s="10"/>
      <c r="E2" s="4"/>
      <c r="F2" s="4"/>
      <c r="G2" s="4"/>
      <c r="H2" s="4"/>
      <c r="I2" s="4"/>
      <c r="J2" s="4"/>
      <c r="K2" s="4"/>
      <c r="N2" s="11"/>
      <c r="O2" s="6"/>
      <c r="P2" s="261" t="s">
        <v>3</v>
      </c>
      <c r="Q2" s="261"/>
      <c r="R2" s="261"/>
      <c r="S2" s="261"/>
      <c r="T2" s="261"/>
      <c r="U2" s="261"/>
      <c r="V2" s="261"/>
      <c r="W2" s="261"/>
      <c r="X2" s="6"/>
      <c r="Y2" s="6"/>
      <c r="Z2" s="6"/>
      <c r="AA2" s="6"/>
      <c r="AB2" s="6"/>
      <c r="AC2" s="6"/>
      <c r="AD2" s="6"/>
      <c r="AE2" s="6"/>
      <c r="AF2" s="7"/>
      <c r="AG2" s="7"/>
      <c r="AI2" s="8"/>
      <c r="AJ2" s="8"/>
      <c r="AK2" s="8"/>
      <c r="AL2" s="8"/>
    </row>
    <row r="3" spans="1:38" s="5" customFormat="1" ht="30.75" customHeight="1">
      <c r="A3" s="1"/>
      <c r="B3" s="1"/>
      <c r="C3" s="12"/>
      <c r="D3" s="12"/>
      <c r="E3" s="12"/>
      <c r="F3" s="12"/>
      <c r="G3" s="12"/>
      <c r="H3" s="12"/>
      <c r="I3" s="12"/>
      <c r="J3" s="12"/>
      <c r="K3" s="12"/>
      <c r="N3" s="11"/>
      <c r="O3" s="6"/>
      <c r="P3" s="265" t="s">
        <v>4</v>
      </c>
      <c r="Q3" s="265"/>
      <c r="R3" s="265"/>
      <c r="S3" s="265"/>
      <c r="T3" s="265"/>
      <c r="U3" s="265"/>
      <c r="V3" s="265"/>
      <c r="W3" s="6"/>
      <c r="X3" s="6"/>
      <c r="Y3" s="6"/>
      <c r="Z3" s="6"/>
      <c r="AA3" s="6"/>
      <c r="AB3" s="6"/>
      <c r="AC3" s="6"/>
      <c r="AD3" s="6"/>
      <c r="AE3" s="6"/>
      <c r="AF3" s="7"/>
      <c r="AG3" s="7"/>
      <c r="AI3" s="8"/>
      <c r="AJ3" s="8"/>
      <c r="AK3" s="8"/>
      <c r="AL3" s="8"/>
    </row>
    <row r="4" spans="1:38" s="5" customFormat="1" ht="15.75" customHeight="1">
      <c r="A4" s="1"/>
      <c r="B4" s="1"/>
      <c r="C4" s="12"/>
      <c r="D4" s="12"/>
      <c r="E4" s="12"/>
      <c r="F4" s="12"/>
      <c r="G4" s="12"/>
      <c r="H4" s="12"/>
      <c r="I4" s="12"/>
      <c r="J4" s="12"/>
      <c r="K4" s="13"/>
      <c r="N4" s="11"/>
      <c r="O4" s="6"/>
      <c r="P4" s="266" t="s">
        <v>5</v>
      </c>
      <c r="Q4" s="266"/>
      <c r="R4" s="266"/>
      <c r="S4" s="266"/>
      <c r="T4" s="266"/>
      <c r="U4" s="266"/>
      <c r="V4" s="266"/>
      <c r="W4" s="6"/>
      <c r="X4" s="6"/>
      <c r="Y4" s="6"/>
      <c r="Z4" s="6"/>
      <c r="AA4" s="6"/>
      <c r="AB4" s="6"/>
      <c r="AC4" s="6"/>
      <c r="AD4" s="6"/>
      <c r="AE4" s="6"/>
      <c r="AF4" s="7"/>
      <c r="AG4" s="7"/>
      <c r="AI4" s="8"/>
      <c r="AJ4" s="8"/>
      <c r="AK4" s="8"/>
      <c r="AL4" s="8"/>
    </row>
    <row r="5" spans="1:38" s="5" customFormat="1" ht="18" customHeight="1">
      <c r="A5" s="1"/>
      <c r="B5" s="1"/>
      <c r="C5" s="12"/>
      <c r="D5" s="12"/>
      <c r="E5" s="12"/>
      <c r="F5" s="12"/>
      <c r="G5" s="12"/>
      <c r="H5" s="12"/>
      <c r="I5" s="12"/>
      <c r="J5" s="13"/>
      <c r="K5" s="13"/>
      <c r="N5" s="262" t="s">
        <v>6</v>
      </c>
      <c r="O5" s="262"/>
      <c r="P5" s="14" t="s">
        <v>7</v>
      </c>
      <c r="Q5" s="14"/>
      <c r="R5" s="14"/>
      <c r="S5" s="14"/>
      <c r="T5" s="14"/>
      <c r="U5" s="14"/>
      <c r="V5" s="14"/>
      <c r="W5" s="14"/>
      <c r="X5" s="14"/>
      <c r="Y5" s="15"/>
      <c r="Z5" s="15"/>
      <c r="AA5" s="15"/>
      <c r="AB5" s="15"/>
      <c r="AC5" s="15"/>
      <c r="AD5" s="15"/>
      <c r="AE5" s="15"/>
      <c r="AF5" s="7"/>
      <c r="AG5" s="7"/>
      <c r="AI5" s="8"/>
      <c r="AJ5" s="8"/>
      <c r="AK5" s="8"/>
      <c r="AL5" s="8"/>
    </row>
    <row r="6" spans="1:38" s="5" customFormat="1" ht="18" customHeight="1">
      <c r="A6" s="1"/>
      <c r="B6" s="1"/>
      <c r="C6" s="12"/>
      <c r="D6" s="12"/>
      <c r="E6" s="12"/>
      <c r="F6" s="12"/>
      <c r="G6" s="12"/>
      <c r="H6" s="12"/>
      <c r="I6" s="12"/>
      <c r="J6" s="13"/>
      <c r="K6" s="13"/>
      <c r="N6" s="11" t="s">
        <v>8</v>
      </c>
      <c r="O6" s="11"/>
      <c r="P6" s="262" t="s">
        <v>9</v>
      </c>
      <c r="Q6" s="262"/>
      <c r="R6" s="262"/>
      <c r="S6" s="262"/>
      <c r="T6" s="262"/>
      <c r="U6" s="262"/>
      <c r="V6" s="262"/>
      <c r="W6" s="262"/>
      <c r="X6" s="262"/>
      <c r="Y6" s="19"/>
      <c r="Z6" s="19"/>
      <c r="AA6" s="19"/>
      <c r="AB6" s="19"/>
      <c r="AC6" s="19"/>
      <c r="AD6" s="19"/>
      <c r="AE6" s="19"/>
      <c r="AF6" s="7"/>
      <c r="AG6" s="7"/>
      <c r="AI6" s="8"/>
      <c r="AJ6" s="8"/>
      <c r="AK6" s="8"/>
      <c r="AL6" s="8"/>
    </row>
    <row r="7" spans="1:38" s="5" customFormat="1" ht="18" customHeight="1">
      <c r="A7" s="1"/>
      <c r="B7" s="1"/>
      <c r="C7" s="16"/>
      <c r="D7" s="17"/>
      <c r="E7" s="4"/>
      <c r="F7" s="4"/>
      <c r="G7" s="4"/>
      <c r="H7" s="4"/>
      <c r="I7" s="4"/>
      <c r="J7" s="4"/>
      <c r="K7" s="4"/>
      <c r="N7" s="11"/>
      <c r="O7" s="11"/>
      <c r="P7" s="262" t="s">
        <v>10</v>
      </c>
      <c r="Q7" s="262"/>
      <c r="R7" s="262"/>
      <c r="S7" s="262"/>
      <c r="T7" s="262"/>
      <c r="U7" s="262"/>
      <c r="V7" s="262"/>
      <c r="W7" s="262"/>
      <c r="X7" s="262"/>
      <c r="Y7" s="19"/>
      <c r="Z7" s="19"/>
      <c r="AA7" s="19"/>
      <c r="AB7" s="19"/>
      <c r="AC7" s="19"/>
      <c r="AD7" s="19"/>
      <c r="AE7" s="19"/>
      <c r="AF7" s="7"/>
      <c r="AG7" s="7"/>
      <c r="AI7" s="8"/>
      <c r="AJ7" s="8"/>
      <c r="AK7" s="8"/>
      <c r="AL7" s="8"/>
    </row>
    <row r="8" spans="1:38" s="5" customFormat="1" ht="18" customHeight="1">
      <c r="A8" s="1"/>
      <c r="B8" s="1"/>
      <c r="C8" s="16"/>
      <c r="D8" s="17"/>
      <c r="E8" s="4"/>
      <c r="F8" s="4"/>
      <c r="G8" s="4"/>
      <c r="H8" s="4"/>
      <c r="I8" s="4"/>
      <c r="J8" s="4"/>
      <c r="K8" s="4"/>
      <c r="N8" s="11"/>
      <c r="O8" s="11"/>
      <c r="P8" s="18" t="s">
        <v>11</v>
      </c>
      <c r="Q8" s="18"/>
      <c r="R8" s="18"/>
      <c r="S8" s="18"/>
      <c r="T8" s="18"/>
      <c r="U8" s="18"/>
      <c r="V8" s="18"/>
      <c r="W8" s="18"/>
      <c r="X8" s="18"/>
      <c r="Y8" s="19"/>
      <c r="Z8" s="19"/>
      <c r="AA8" s="19"/>
      <c r="AB8" s="19"/>
      <c r="AC8" s="19"/>
      <c r="AD8" s="19"/>
      <c r="AE8" s="19"/>
      <c r="AF8" s="7"/>
      <c r="AG8" s="7"/>
      <c r="AI8" s="8"/>
      <c r="AJ8" s="8"/>
      <c r="AK8" s="8"/>
      <c r="AL8" s="8"/>
    </row>
    <row r="9" spans="1:38" s="5" customFormat="1" ht="18" customHeight="1">
      <c r="A9" s="1"/>
      <c r="B9" s="1"/>
      <c r="C9" s="16"/>
      <c r="D9" s="17"/>
      <c r="E9" s="4"/>
      <c r="F9" s="4"/>
      <c r="G9" s="4"/>
      <c r="H9" s="4"/>
      <c r="I9" s="4"/>
      <c r="J9" s="4"/>
      <c r="K9" s="4"/>
      <c r="N9" s="262" t="s">
        <v>12</v>
      </c>
      <c r="O9" s="262"/>
      <c r="P9" s="262" t="s">
        <v>13</v>
      </c>
      <c r="Q9" s="262"/>
      <c r="R9" s="262"/>
      <c r="S9" s="262"/>
      <c r="T9" s="262"/>
      <c r="U9" s="262"/>
      <c r="V9" s="262"/>
      <c r="W9" s="264"/>
      <c r="X9" s="264"/>
      <c r="Y9" s="264"/>
      <c r="Z9" s="264"/>
      <c r="AA9" s="264"/>
      <c r="AB9" s="264"/>
      <c r="AC9" s="264"/>
      <c r="AD9" s="264"/>
      <c r="AE9" s="264"/>
      <c r="AF9" s="7"/>
      <c r="AG9" s="7"/>
      <c r="AI9" s="8"/>
      <c r="AJ9" s="8"/>
      <c r="AK9" s="8"/>
      <c r="AL9" s="8"/>
    </row>
    <row r="10" spans="1:38" s="5" customFormat="1" ht="18" customHeight="1">
      <c r="A10" s="1"/>
      <c r="B10" s="1"/>
      <c r="C10" s="20"/>
      <c r="D10" s="20"/>
      <c r="E10" s="20"/>
      <c r="F10" s="20"/>
      <c r="G10" s="20"/>
      <c r="H10" s="20"/>
      <c r="I10" s="20"/>
      <c r="J10" s="20"/>
      <c r="K10" s="21"/>
      <c r="N10" s="11" t="s">
        <v>14</v>
      </c>
      <c r="O10" s="11"/>
      <c r="P10" s="262" t="s">
        <v>15</v>
      </c>
      <c r="Q10" s="262"/>
      <c r="R10" s="262"/>
      <c r="S10" s="262"/>
      <c r="T10" s="262"/>
      <c r="U10" s="262"/>
      <c r="V10" s="262"/>
      <c r="W10" s="262"/>
      <c r="X10" s="262"/>
      <c r="Y10" s="19"/>
      <c r="Z10" s="19"/>
      <c r="AA10" s="19"/>
      <c r="AB10" s="19"/>
      <c r="AC10" s="19"/>
      <c r="AD10" s="19"/>
      <c r="AE10" s="19"/>
      <c r="AF10" s="7"/>
      <c r="AG10" s="7"/>
      <c r="AI10" s="8"/>
      <c r="AJ10" s="8"/>
      <c r="AK10" s="8"/>
      <c r="AL10" s="8"/>
    </row>
    <row r="11" spans="1:38" s="5" customFormat="1" ht="18" customHeight="1">
      <c r="C11" s="22"/>
      <c r="D11" s="22"/>
      <c r="E11" s="22"/>
      <c r="F11" s="22"/>
      <c r="G11" s="22"/>
      <c r="H11" s="22"/>
      <c r="I11" s="22"/>
      <c r="J11" s="22"/>
      <c r="K11" s="22"/>
      <c r="N11" s="11"/>
      <c r="O11" s="11"/>
      <c r="P11" s="261" t="s">
        <v>16</v>
      </c>
      <c r="Q11" s="261"/>
      <c r="R11" s="261"/>
      <c r="S11" s="261"/>
      <c r="T11" s="261"/>
      <c r="U11" s="261"/>
      <c r="V11" s="261"/>
      <c r="W11" s="261"/>
      <c r="X11" s="261"/>
      <c r="Y11" s="19"/>
      <c r="Z11" s="19"/>
      <c r="AA11" s="19"/>
      <c r="AB11" s="19"/>
      <c r="AC11" s="19"/>
      <c r="AD11" s="19"/>
      <c r="AE11" s="19"/>
      <c r="AF11" s="7"/>
      <c r="AG11" s="7"/>
      <c r="AI11" s="8"/>
      <c r="AJ11" s="8"/>
      <c r="AK11" s="8"/>
      <c r="AL11" s="8"/>
    </row>
    <row r="12" spans="1:38" s="5" customFormat="1" ht="18" customHeight="1">
      <c r="C12" s="22"/>
      <c r="D12" s="22"/>
      <c r="E12" s="22"/>
      <c r="F12" s="22"/>
      <c r="G12" s="22"/>
      <c r="H12" s="22"/>
      <c r="I12" s="22"/>
      <c r="J12" s="22"/>
      <c r="K12" s="22"/>
      <c r="N12" s="11"/>
      <c r="O12" s="11"/>
      <c r="P12" s="262" t="s">
        <v>17</v>
      </c>
      <c r="Q12" s="262"/>
      <c r="R12" s="262"/>
      <c r="S12" s="262"/>
      <c r="T12" s="262"/>
      <c r="U12" s="262"/>
      <c r="V12" s="262"/>
      <c r="W12" s="262"/>
      <c r="X12" s="262"/>
      <c r="Y12" s="19"/>
      <c r="Z12" s="19"/>
      <c r="AA12" s="19"/>
      <c r="AB12" s="19"/>
      <c r="AC12" s="19"/>
      <c r="AD12" s="19"/>
      <c r="AE12" s="19"/>
      <c r="AF12" s="7"/>
      <c r="AG12" s="7"/>
      <c r="AI12" s="8"/>
      <c r="AJ12" s="8"/>
      <c r="AK12" s="8"/>
      <c r="AL12" s="8"/>
    </row>
    <row r="13" spans="1:38" s="5" customFormat="1" ht="18" customHeight="1">
      <c r="N13" s="11"/>
      <c r="O13" s="6"/>
      <c r="P13" s="18" t="s">
        <v>18</v>
      </c>
      <c r="Q13" s="18"/>
      <c r="R13" s="18"/>
      <c r="S13" s="18"/>
      <c r="T13" s="18"/>
      <c r="U13" s="18"/>
      <c r="V13" s="18"/>
      <c r="W13" s="23"/>
      <c r="X13" s="23"/>
      <c r="Y13" s="23"/>
      <c r="Z13" s="23"/>
      <c r="AA13" s="23"/>
      <c r="AB13" s="23"/>
      <c r="AC13" s="23"/>
      <c r="AD13" s="23"/>
      <c r="AE13" s="23"/>
      <c r="AF13" s="7"/>
      <c r="AG13" s="7"/>
      <c r="AI13" s="8"/>
      <c r="AJ13" s="8"/>
      <c r="AK13" s="8"/>
      <c r="AL13" s="8"/>
    </row>
    <row r="14" spans="1:38" s="5" customFormat="1" ht="18" customHeight="1">
      <c r="N14" s="24"/>
      <c r="O14" s="6"/>
      <c r="P14" s="262" t="s">
        <v>19</v>
      </c>
      <c r="Q14" s="262"/>
      <c r="R14" s="262"/>
      <c r="S14" s="262"/>
      <c r="T14" s="262"/>
      <c r="U14" s="262"/>
      <c r="V14" s="262"/>
      <c r="W14" s="262"/>
      <c r="X14" s="262"/>
      <c r="Y14" s="25"/>
      <c r="Z14" s="25"/>
      <c r="AA14" s="25"/>
      <c r="AB14" s="25"/>
      <c r="AC14" s="25"/>
      <c r="AD14" s="25"/>
      <c r="AE14" s="25"/>
      <c r="AF14" s="7"/>
      <c r="AG14" s="7"/>
      <c r="AI14" s="8"/>
      <c r="AJ14" s="8"/>
      <c r="AK14" s="8"/>
      <c r="AL14" s="8"/>
    </row>
    <row r="15" spans="1:38" s="5" customFormat="1" ht="18" customHeight="1">
      <c r="N15" s="24"/>
      <c r="O15" s="6"/>
      <c r="P15" s="18" t="s">
        <v>20</v>
      </c>
      <c r="Q15" s="18"/>
      <c r="R15" s="18"/>
      <c r="S15" s="18"/>
      <c r="T15" s="18"/>
      <c r="U15" s="18"/>
      <c r="V15" s="18"/>
      <c r="W15" s="18"/>
      <c r="X15" s="18"/>
      <c r="Y15" s="25"/>
      <c r="Z15" s="25"/>
      <c r="AA15" s="25"/>
      <c r="AB15" s="25"/>
      <c r="AC15" s="25"/>
      <c r="AD15" s="25"/>
      <c r="AE15" s="25"/>
      <c r="AF15" s="7"/>
      <c r="AG15" s="7"/>
      <c r="AI15" s="8"/>
      <c r="AJ15" s="8"/>
      <c r="AK15" s="8"/>
      <c r="AL15" s="8"/>
    </row>
    <row r="16" spans="1:38" s="5" customFormat="1" ht="18" customHeight="1">
      <c r="C16" s="26"/>
      <c r="D16" s="27"/>
      <c r="E16" s="7"/>
      <c r="F16" s="7"/>
      <c r="G16" s="7"/>
      <c r="H16" s="7"/>
      <c r="I16" s="7"/>
      <c r="J16" s="7"/>
      <c r="K16" s="7"/>
      <c r="N16" s="11" t="s">
        <v>21</v>
      </c>
      <c r="O16" s="6"/>
      <c r="P16" s="18" t="s">
        <v>22</v>
      </c>
      <c r="Q16" s="18"/>
      <c r="R16" s="18"/>
      <c r="S16" s="18"/>
      <c r="T16" s="18"/>
      <c r="U16" s="18"/>
      <c r="V16" s="18"/>
      <c r="W16" s="18"/>
      <c r="X16" s="18"/>
      <c r="Y16" s="25"/>
      <c r="Z16" s="25"/>
      <c r="AA16" s="25"/>
      <c r="AB16" s="25"/>
      <c r="AC16" s="25"/>
      <c r="AD16" s="25"/>
      <c r="AE16" s="25"/>
      <c r="AF16" s="7"/>
      <c r="AG16" s="7"/>
      <c r="AI16" s="8"/>
      <c r="AJ16" s="8"/>
      <c r="AK16" s="8"/>
      <c r="AL16" s="8"/>
    </row>
    <row r="17" spans="1:44" s="5" customFormat="1" ht="18" customHeight="1">
      <c r="C17" s="7"/>
      <c r="D17" s="7"/>
      <c r="E17" s="7"/>
      <c r="F17" s="7"/>
      <c r="G17" s="7"/>
      <c r="H17" s="7"/>
      <c r="I17" s="7"/>
      <c r="J17" s="7"/>
      <c r="K17" s="7"/>
      <c r="N17" s="28"/>
      <c r="O17" s="29"/>
      <c r="P17" s="263" t="s">
        <v>23</v>
      </c>
      <c r="Q17" s="263"/>
      <c r="R17" s="263"/>
      <c r="S17" s="263"/>
      <c r="T17" s="263"/>
      <c r="U17" s="263"/>
      <c r="V17" s="263"/>
      <c r="W17" s="263"/>
      <c r="X17" s="263"/>
      <c r="Y17" s="30"/>
      <c r="Z17" s="30"/>
      <c r="AA17" s="30"/>
      <c r="AB17" s="30"/>
      <c r="AC17" s="30"/>
      <c r="AD17" s="30"/>
      <c r="AE17" s="30"/>
      <c r="AF17" s="7"/>
      <c r="AG17" s="7"/>
      <c r="AI17" s="8"/>
      <c r="AJ17" s="8"/>
      <c r="AK17" s="8"/>
      <c r="AL17" s="8"/>
    </row>
    <row r="18" spans="1:44" s="5" customFormat="1" ht="38.25" customHeight="1">
      <c r="C18" s="255" t="s">
        <v>24</v>
      </c>
      <c r="D18" s="255"/>
      <c r="E18" s="255"/>
      <c r="F18" s="255"/>
      <c r="G18" s="255"/>
      <c r="H18" s="255"/>
      <c r="I18" s="255"/>
      <c r="J18" s="255"/>
      <c r="K18" s="255"/>
      <c r="L18" s="255"/>
      <c r="M18" s="255"/>
      <c r="N18" s="255"/>
      <c r="O18" s="255"/>
      <c r="P18" s="255"/>
      <c r="Q18" s="255"/>
      <c r="R18" s="255"/>
      <c r="S18" s="255"/>
      <c r="T18" s="255"/>
      <c r="U18" s="255"/>
      <c r="V18" s="255"/>
      <c r="W18" s="31"/>
      <c r="X18" s="31"/>
      <c r="Y18" s="30"/>
      <c r="Z18" s="30"/>
      <c r="AA18" s="30"/>
      <c r="AB18" s="30"/>
      <c r="AC18" s="30"/>
      <c r="AD18" s="30"/>
      <c r="AE18" s="30"/>
      <c r="AF18" s="7"/>
      <c r="AG18" s="7"/>
      <c r="AI18" s="8"/>
      <c r="AJ18" s="8"/>
      <c r="AK18" s="8"/>
      <c r="AL18" s="8"/>
    </row>
    <row r="19" spans="1:44" s="32" customFormat="1" ht="35.25">
      <c r="C19" s="255" t="s">
        <v>25</v>
      </c>
      <c r="D19" s="255"/>
      <c r="E19" s="255"/>
      <c r="F19" s="255"/>
      <c r="G19" s="255"/>
      <c r="H19" s="255"/>
      <c r="I19" s="255"/>
      <c r="J19" s="255"/>
      <c r="K19" s="255"/>
      <c r="L19" s="255"/>
      <c r="M19" s="255"/>
      <c r="N19" s="255"/>
      <c r="O19" s="255"/>
      <c r="P19" s="255"/>
      <c r="Q19" s="255"/>
      <c r="R19" s="255"/>
      <c r="S19" s="255"/>
      <c r="T19" s="255"/>
      <c r="U19" s="255"/>
      <c r="V19" s="255"/>
      <c r="Y19" s="33"/>
      <c r="Z19" s="33"/>
      <c r="AA19" s="33"/>
      <c r="AB19" s="33"/>
      <c r="AC19" s="33"/>
      <c r="AD19" s="33"/>
      <c r="AE19" s="33"/>
      <c r="AF19" s="33"/>
      <c r="AG19" s="33"/>
      <c r="AI19" s="34"/>
      <c r="AJ19" s="34"/>
      <c r="AK19" s="34"/>
      <c r="AL19" s="34"/>
      <c r="AN19" s="35"/>
      <c r="AO19" s="35"/>
      <c r="AP19" s="35"/>
      <c r="AQ19" s="35"/>
      <c r="AR19" s="35"/>
    </row>
    <row r="20" spans="1:44" s="32" customFormat="1" ht="33" customHeight="1">
      <c r="C20" s="255" t="s">
        <v>26</v>
      </c>
      <c r="D20" s="255"/>
      <c r="E20" s="255"/>
      <c r="F20" s="255"/>
      <c r="G20" s="255"/>
      <c r="H20" s="255"/>
      <c r="I20" s="255"/>
      <c r="J20" s="255"/>
      <c r="K20" s="255"/>
      <c r="L20" s="255"/>
      <c r="M20" s="255"/>
      <c r="N20" s="255"/>
      <c r="O20" s="255"/>
      <c r="P20" s="255"/>
      <c r="Q20" s="255"/>
      <c r="R20" s="255"/>
      <c r="S20" s="255"/>
      <c r="T20" s="255"/>
      <c r="U20" s="255"/>
      <c r="V20" s="255"/>
      <c r="Y20" s="256"/>
      <c r="Z20" s="256"/>
      <c r="AA20" s="256"/>
      <c r="AB20" s="256"/>
      <c r="AC20" s="256"/>
      <c r="AD20" s="256"/>
      <c r="AE20" s="256"/>
      <c r="AF20" s="256"/>
      <c r="AG20" s="256"/>
      <c r="AI20" s="257"/>
      <c r="AJ20" s="257"/>
      <c r="AK20" s="257"/>
      <c r="AL20" s="257"/>
    </row>
    <row r="21" spans="1:44" ht="15" thickBot="1">
      <c r="A21" s="36"/>
      <c r="C21" s="37"/>
    </row>
    <row r="22" spans="1:44" ht="16.5" customHeight="1" thickTop="1">
      <c r="A22" s="40"/>
      <c r="B22" s="40"/>
      <c r="C22" s="258" t="s">
        <v>27</v>
      </c>
      <c r="D22" s="259"/>
      <c r="E22" s="259"/>
      <c r="F22" s="259"/>
      <c r="G22" s="259"/>
      <c r="H22" s="260"/>
      <c r="I22" s="40"/>
      <c r="J22" s="258" t="s">
        <v>28</v>
      </c>
      <c r="K22" s="259"/>
      <c r="L22" s="260"/>
      <c r="M22" s="41"/>
      <c r="N22" s="258" t="s">
        <v>29</v>
      </c>
      <c r="O22" s="259"/>
      <c r="P22" s="259"/>
      <c r="Q22" s="259"/>
      <c r="R22" s="260"/>
      <c r="S22" s="40"/>
      <c r="T22" s="40"/>
      <c r="U22" s="40"/>
    </row>
    <row r="23" spans="1:44" ht="15.75">
      <c r="A23" s="40"/>
      <c r="B23" s="40"/>
      <c r="C23" s="249" t="s">
        <v>26</v>
      </c>
      <c r="D23" s="250"/>
      <c r="E23" s="250"/>
      <c r="F23" s="250"/>
      <c r="G23" s="250"/>
      <c r="H23" s="251"/>
      <c r="I23" s="40"/>
      <c r="J23" s="249" t="s">
        <v>30</v>
      </c>
      <c r="K23" s="250"/>
      <c r="L23" s="251"/>
      <c r="M23" s="41"/>
      <c r="N23" s="249" t="s">
        <v>26</v>
      </c>
      <c r="O23" s="250"/>
      <c r="P23" s="250"/>
      <c r="Q23" s="250"/>
      <c r="R23" s="251"/>
      <c r="S23" s="40"/>
      <c r="T23" s="40"/>
      <c r="U23" s="40"/>
    </row>
    <row r="24" spans="1:44" ht="16.5" customHeight="1" thickBot="1">
      <c r="A24" s="40"/>
      <c r="B24" s="40"/>
      <c r="C24" s="252" t="s">
        <v>31</v>
      </c>
      <c r="D24" s="253"/>
      <c r="E24" s="253"/>
      <c r="F24" s="253"/>
      <c r="G24" s="253"/>
      <c r="H24" s="254"/>
      <c r="I24" s="40"/>
      <c r="J24" s="252" t="s">
        <v>31</v>
      </c>
      <c r="K24" s="253"/>
      <c r="L24" s="254"/>
      <c r="M24" s="41"/>
      <c r="N24" s="252" t="s">
        <v>31</v>
      </c>
      <c r="O24" s="253"/>
      <c r="P24" s="253"/>
      <c r="Q24" s="253"/>
      <c r="R24" s="254"/>
      <c r="S24" s="40"/>
      <c r="T24" s="40"/>
      <c r="U24" s="40"/>
    </row>
    <row r="25" spans="1:44" ht="17.25" customHeight="1" thickTop="1" thickBot="1">
      <c r="A25" s="40"/>
      <c r="B25" s="40"/>
      <c r="C25" s="42" t="s">
        <v>32</v>
      </c>
      <c r="D25" s="43">
        <v>2016</v>
      </c>
      <c r="E25" s="43">
        <v>2015</v>
      </c>
      <c r="F25" s="43" t="s">
        <v>33</v>
      </c>
      <c r="G25" s="43">
        <v>2016</v>
      </c>
      <c r="H25" s="44">
        <v>2015</v>
      </c>
      <c r="I25" s="40"/>
      <c r="J25" s="45" t="s">
        <v>34</v>
      </c>
      <c r="K25" s="46">
        <v>2016</v>
      </c>
      <c r="L25" s="47">
        <v>2015</v>
      </c>
      <c r="M25" s="40"/>
      <c r="N25" s="241" t="s">
        <v>35</v>
      </c>
      <c r="O25" s="242"/>
      <c r="P25" s="243"/>
      <c r="Q25" s="43">
        <v>2016</v>
      </c>
      <c r="R25" s="48">
        <v>2015</v>
      </c>
      <c r="S25" s="40"/>
      <c r="T25" s="40"/>
      <c r="U25" s="40"/>
    </row>
    <row r="26" spans="1:44" ht="17.25" thickTop="1" thickBot="1">
      <c r="A26" s="40"/>
      <c r="B26" s="40"/>
      <c r="C26" s="49"/>
      <c r="D26" s="50"/>
      <c r="E26" s="51"/>
      <c r="F26" s="52"/>
      <c r="G26" s="50"/>
      <c r="H26" s="53"/>
      <c r="I26" s="40"/>
      <c r="J26" s="54"/>
      <c r="K26" s="55"/>
      <c r="L26" s="56"/>
      <c r="M26" s="40"/>
      <c r="N26" s="244" t="s">
        <v>36</v>
      </c>
      <c r="O26" s="245"/>
      <c r="P26" s="245"/>
      <c r="Q26" s="245"/>
      <c r="R26" s="246"/>
      <c r="S26" s="40"/>
      <c r="T26" s="40"/>
      <c r="U26" s="40"/>
    </row>
    <row r="27" spans="1:44" ht="16.5" thickTop="1">
      <c r="A27" s="40"/>
      <c r="B27" s="40"/>
      <c r="C27" s="57" t="s">
        <v>32</v>
      </c>
      <c r="D27" s="50"/>
      <c r="E27" s="53"/>
      <c r="F27" s="52" t="s">
        <v>33</v>
      </c>
      <c r="G27" s="50"/>
      <c r="H27" s="53"/>
      <c r="I27" s="40"/>
      <c r="J27" s="54" t="s">
        <v>37</v>
      </c>
      <c r="K27" s="55"/>
      <c r="L27" s="58"/>
      <c r="M27" s="40"/>
      <c r="N27" s="59" t="s">
        <v>38</v>
      </c>
      <c r="O27" s="60"/>
      <c r="P27" s="61"/>
      <c r="Q27" s="62"/>
      <c r="R27" s="63"/>
      <c r="S27" s="40"/>
      <c r="T27" s="64"/>
      <c r="U27" s="40"/>
    </row>
    <row r="28" spans="1:44" ht="15.75">
      <c r="A28" s="40"/>
      <c r="B28" s="40"/>
      <c r="C28" s="65"/>
      <c r="D28" s="50"/>
      <c r="E28" s="53"/>
      <c r="F28" s="66"/>
      <c r="G28" s="50"/>
      <c r="H28" s="53"/>
      <c r="I28" s="40"/>
      <c r="J28" s="59" t="s">
        <v>39</v>
      </c>
      <c r="K28" s="67"/>
      <c r="L28" s="68"/>
      <c r="M28" s="40"/>
      <c r="N28" s="59"/>
      <c r="O28" s="69" t="s">
        <v>40</v>
      </c>
      <c r="P28" s="61" t="s">
        <v>41</v>
      </c>
      <c r="Q28" s="70">
        <v>6009549.7680009883</v>
      </c>
      <c r="R28" s="71">
        <v>6420466.8452702733</v>
      </c>
      <c r="S28" s="40"/>
      <c r="T28" s="64"/>
      <c r="U28" s="40"/>
    </row>
    <row r="29" spans="1:44" ht="15.75">
      <c r="A29" s="40"/>
      <c r="B29" s="40"/>
      <c r="C29" s="65" t="s">
        <v>42</v>
      </c>
      <c r="D29" s="72"/>
      <c r="E29" s="53"/>
      <c r="F29" s="52" t="s">
        <v>43</v>
      </c>
      <c r="G29" s="50"/>
      <c r="H29" s="53"/>
      <c r="I29" s="40"/>
      <c r="J29" s="59" t="s">
        <v>44</v>
      </c>
      <c r="K29" s="67">
        <v>3786395</v>
      </c>
      <c r="L29" s="68">
        <v>3403125</v>
      </c>
      <c r="M29" s="40"/>
      <c r="N29" s="59"/>
      <c r="O29" s="69" t="s">
        <v>45</v>
      </c>
      <c r="P29" s="61" t="s">
        <v>46</v>
      </c>
      <c r="Q29" s="70">
        <v>3808540.3087465097</v>
      </c>
      <c r="R29" s="71">
        <v>4292215.1812509997</v>
      </c>
      <c r="S29" s="40"/>
      <c r="T29" s="64"/>
      <c r="U29" s="40"/>
    </row>
    <row r="30" spans="1:44" ht="15.75">
      <c r="A30" s="40"/>
      <c r="B30" s="40"/>
      <c r="C30" s="73" t="s">
        <v>47</v>
      </c>
      <c r="D30" s="74">
        <f>912414</f>
        <v>912414</v>
      </c>
      <c r="E30" s="75">
        <v>1257442</v>
      </c>
      <c r="F30" s="52" t="s">
        <v>48</v>
      </c>
      <c r="G30" s="74"/>
      <c r="H30" s="75"/>
      <c r="I30" s="40"/>
      <c r="J30" s="59" t="s">
        <v>49</v>
      </c>
      <c r="K30" s="67">
        <v>730487</v>
      </c>
      <c r="L30" s="68">
        <v>705179</v>
      </c>
      <c r="M30" s="40"/>
      <c r="N30" s="76"/>
      <c r="O30" s="40"/>
      <c r="P30" s="77" t="s">
        <v>50</v>
      </c>
      <c r="Q30" s="78">
        <f>Q28-Q29</f>
        <v>2201009.4592544786</v>
      </c>
      <c r="R30" s="79">
        <f>R28-R29</f>
        <v>2128251.6640192736</v>
      </c>
      <c r="S30" s="40"/>
      <c r="T30" s="64"/>
      <c r="U30" s="80"/>
    </row>
    <row r="31" spans="1:44" ht="18.75">
      <c r="A31" s="40"/>
      <c r="B31" s="40"/>
      <c r="C31" s="73" t="s">
        <v>51</v>
      </c>
      <c r="D31" s="74">
        <v>377625</v>
      </c>
      <c r="E31" s="75">
        <v>424852</v>
      </c>
      <c r="F31" s="81" t="s">
        <v>52</v>
      </c>
      <c r="G31" s="74">
        <v>33658</v>
      </c>
      <c r="H31" s="75">
        <v>47120</v>
      </c>
      <c r="I31" s="40"/>
      <c r="J31" s="82" t="s">
        <v>53</v>
      </c>
      <c r="K31" s="67">
        <v>-478208</v>
      </c>
      <c r="L31" s="68">
        <v>-450699</v>
      </c>
      <c r="M31" s="40"/>
      <c r="N31" s="59" t="s">
        <v>54</v>
      </c>
      <c r="O31" s="61"/>
      <c r="P31" s="83"/>
      <c r="Q31" s="70"/>
      <c r="R31" s="71"/>
      <c r="S31" s="40"/>
      <c r="T31" s="64"/>
      <c r="U31" s="40"/>
    </row>
    <row r="32" spans="1:44" ht="15.75">
      <c r="A32" s="40"/>
      <c r="B32" s="40"/>
      <c r="C32" s="73" t="s">
        <v>55</v>
      </c>
      <c r="D32" s="74">
        <f>82005-D33</f>
        <v>54269</v>
      </c>
      <c r="E32" s="75">
        <v>66288</v>
      </c>
      <c r="F32" s="81" t="s">
        <v>56</v>
      </c>
      <c r="G32" s="74">
        <v>35117</v>
      </c>
      <c r="H32" s="75">
        <v>28264</v>
      </c>
      <c r="I32" s="40"/>
      <c r="J32" s="54" t="s">
        <v>57</v>
      </c>
      <c r="K32" s="84">
        <f>+K29+K30+K31</f>
        <v>4038674</v>
      </c>
      <c r="L32" s="85">
        <f>+L29+L30+L31</f>
        <v>3657605</v>
      </c>
      <c r="M32" s="40"/>
      <c r="N32" s="59"/>
      <c r="O32" s="86" t="s">
        <v>40</v>
      </c>
      <c r="P32" s="61" t="s">
        <v>58</v>
      </c>
      <c r="Q32" s="70">
        <v>322862.12060693203</v>
      </c>
      <c r="R32" s="71">
        <v>354053.72575047589</v>
      </c>
      <c r="S32" s="40"/>
      <c r="T32" s="64"/>
      <c r="U32" s="40"/>
    </row>
    <row r="33" spans="1:21" ht="31.5">
      <c r="A33" s="40"/>
      <c r="B33" s="40"/>
      <c r="C33" s="87" t="s">
        <v>59</v>
      </c>
      <c r="D33" s="74">
        <f>27736</f>
        <v>27736</v>
      </c>
      <c r="E33" s="75">
        <v>0</v>
      </c>
      <c r="F33" s="88" t="s">
        <v>60</v>
      </c>
      <c r="G33" s="74">
        <v>137025</v>
      </c>
      <c r="H33" s="75">
        <v>195134</v>
      </c>
      <c r="I33" s="40"/>
      <c r="J33" s="89" t="s">
        <v>61</v>
      </c>
      <c r="K33" s="67"/>
      <c r="L33" s="68"/>
      <c r="M33" s="40"/>
      <c r="N33" s="59"/>
      <c r="O33" s="86" t="s">
        <v>62</v>
      </c>
      <c r="P33" s="90" t="s">
        <v>63</v>
      </c>
      <c r="Q33" s="70">
        <v>5687.0451350799995</v>
      </c>
      <c r="R33" s="71">
        <v>9488.6507644399971</v>
      </c>
      <c r="S33" s="40"/>
      <c r="T33" s="64"/>
      <c r="U33" s="40"/>
    </row>
    <row r="34" spans="1:21" ht="31.5">
      <c r="A34" s="40"/>
      <c r="B34" s="40"/>
      <c r="C34" s="91" t="s">
        <v>64</v>
      </c>
      <c r="D34" s="74">
        <v>0</v>
      </c>
      <c r="E34" s="75">
        <v>0</v>
      </c>
      <c r="F34" s="88" t="s">
        <v>65</v>
      </c>
      <c r="G34" s="74">
        <v>70409</v>
      </c>
      <c r="H34" s="75">
        <v>83047</v>
      </c>
      <c r="I34" s="40"/>
      <c r="J34" s="92" t="s">
        <v>66</v>
      </c>
      <c r="K34" s="67">
        <v>-2468351</v>
      </c>
      <c r="L34" s="68">
        <v>-2277726</v>
      </c>
      <c r="M34" s="40"/>
      <c r="N34" s="93"/>
      <c r="O34" s="86" t="s">
        <v>67</v>
      </c>
      <c r="P34" s="90" t="s">
        <v>68</v>
      </c>
      <c r="Q34" s="70">
        <v>788.0943120542845</v>
      </c>
      <c r="R34" s="71">
        <v>2257.33696309995</v>
      </c>
      <c r="S34" s="40"/>
      <c r="T34" s="64"/>
      <c r="U34" s="40"/>
    </row>
    <row r="35" spans="1:21" ht="51" customHeight="1">
      <c r="A35" s="40"/>
      <c r="B35" s="40"/>
      <c r="C35" s="87" t="s">
        <v>69</v>
      </c>
      <c r="D35" s="74">
        <v>0</v>
      </c>
      <c r="E35" s="75">
        <v>0</v>
      </c>
      <c r="F35" s="94" t="s">
        <v>70</v>
      </c>
      <c r="G35" s="74">
        <v>3503</v>
      </c>
      <c r="H35" s="75">
        <v>3670</v>
      </c>
      <c r="I35" s="40"/>
      <c r="J35" s="95" t="s">
        <v>71</v>
      </c>
      <c r="K35" s="67">
        <f>49418+431</f>
        <v>49849</v>
      </c>
      <c r="L35" s="68">
        <f>50836+254</f>
        <v>51090</v>
      </c>
      <c r="M35" s="40"/>
      <c r="N35" s="59"/>
      <c r="O35" s="86" t="s">
        <v>72</v>
      </c>
      <c r="P35" s="90" t="s">
        <v>73</v>
      </c>
      <c r="Q35" s="70">
        <v>286575.64979762753</v>
      </c>
      <c r="R35" s="71">
        <v>265973.41111940006</v>
      </c>
      <c r="S35" s="40"/>
      <c r="T35" s="64"/>
      <c r="U35" s="40"/>
    </row>
    <row r="36" spans="1:21" ht="32.25" customHeight="1">
      <c r="A36" s="40"/>
      <c r="B36" s="40"/>
      <c r="C36" s="91" t="s">
        <v>74</v>
      </c>
      <c r="D36" s="74">
        <v>0</v>
      </c>
      <c r="E36" s="75">
        <v>0</v>
      </c>
      <c r="F36" s="88" t="s">
        <v>75</v>
      </c>
      <c r="G36" s="74">
        <f>6137-599</f>
        <v>5538</v>
      </c>
      <c r="H36" s="75">
        <v>4480</v>
      </c>
      <c r="I36" s="40"/>
      <c r="J36" s="96" t="s">
        <v>76</v>
      </c>
      <c r="K36" s="84">
        <f>+K34+K35</f>
        <v>-2418502</v>
      </c>
      <c r="L36" s="85">
        <f>+L34+L35</f>
        <v>-2226636</v>
      </c>
      <c r="M36" s="40"/>
      <c r="N36" s="59"/>
      <c r="O36" s="86" t="s">
        <v>77</v>
      </c>
      <c r="P36" s="61" t="s">
        <v>78</v>
      </c>
      <c r="Q36" s="70">
        <v>0</v>
      </c>
      <c r="R36" s="71">
        <v>0</v>
      </c>
      <c r="S36" s="40"/>
      <c r="T36" s="64"/>
      <c r="U36" s="40"/>
    </row>
    <row r="37" spans="1:21" ht="19.5" customHeight="1">
      <c r="A37" s="40"/>
      <c r="B37" s="40"/>
      <c r="C37" s="87" t="s">
        <v>79</v>
      </c>
      <c r="D37" s="74">
        <v>2762909</v>
      </c>
      <c r="E37" s="75">
        <v>2101461</v>
      </c>
      <c r="F37" s="88" t="s">
        <v>80</v>
      </c>
      <c r="G37" s="74">
        <f>279878+2968+8711+9318-G36-599-1</f>
        <v>294737</v>
      </c>
      <c r="H37" s="75">
        <v>206011</v>
      </c>
      <c r="I37" s="40"/>
      <c r="J37" s="54" t="s">
        <v>81</v>
      </c>
      <c r="K37" s="84">
        <f>+K32+K36</f>
        <v>1620172</v>
      </c>
      <c r="L37" s="85">
        <f>+L32+L36</f>
        <v>1430969</v>
      </c>
      <c r="M37" s="40"/>
      <c r="N37" s="92"/>
      <c r="O37" s="86" t="s">
        <v>82</v>
      </c>
      <c r="P37" s="97" t="s">
        <v>83</v>
      </c>
      <c r="Q37" s="70">
        <v>44827.043718700457</v>
      </c>
      <c r="R37" s="71">
        <v>62169.33283498144</v>
      </c>
      <c r="S37" s="40"/>
      <c r="T37" s="64"/>
      <c r="U37" s="40"/>
    </row>
    <row r="38" spans="1:21" ht="21.75" customHeight="1">
      <c r="A38" s="40"/>
      <c r="B38" s="40"/>
      <c r="C38" s="73" t="s">
        <v>84</v>
      </c>
      <c r="D38" s="74">
        <v>0</v>
      </c>
      <c r="E38" s="75">
        <v>0</v>
      </c>
      <c r="F38" s="94" t="s">
        <v>85</v>
      </c>
      <c r="G38" s="74">
        <f>2408695+950192</f>
        <v>3358887</v>
      </c>
      <c r="H38" s="75">
        <v>3852461</v>
      </c>
      <c r="I38" s="40"/>
      <c r="J38" s="98" t="s">
        <v>86</v>
      </c>
      <c r="K38" s="67"/>
      <c r="L38" s="68"/>
      <c r="M38" s="40"/>
      <c r="N38" s="59"/>
      <c r="O38" s="86" t="s">
        <v>87</v>
      </c>
      <c r="P38" s="97" t="s">
        <v>88</v>
      </c>
      <c r="Q38" s="70">
        <v>5246.148223109999</v>
      </c>
      <c r="R38" s="71">
        <v>4326.0511070900002</v>
      </c>
      <c r="S38" s="40"/>
      <c r="T38" s="64"/>
      <c r="U38" s="40"/>
    </row>
    <row r="39" spans="1:21" ht="15.75">
      <c r="A39" s="40"/>
      <c r="B39" s="40"/>
      <c r="C39" s="73" t="s">
        <v>89</v>
      </c>
      <c r="D39" s="74">
        <v>0</v>
      </c>
      <c r="E39" s="75">
        <v>0</v>
      </c>
      <c r="F39" s="99" t="s">
        <v>90</v>
      </c>
      <c r="G39" s="100">
        <f>SUM(G31:G38)</f>
        <v>3938874</v>
      </c>
      <c r="H39" s="101">
        <f>SUM(H31:H38)</f>
        <v>4420187</v>
      </c>
      <c r="I39" s="40"/>
      <c r="J39" s="92" t="s">
        <v>91</v>
      </c>
      <c r="K39" s="67">
        <v>9528.44</v>
      </c>
      <c r="L39" s="68">
        <v>0</v>
      </c>
      <c r="M39" s="40"/>
      <c r="N39" s="76"/>
      <c r="O39" s="40"/>
      <c r="P39" s="77" t="s">
        <v>92</v>
      </c>
      <c r="Q39" s="102">
        <f>SUM(Q32:Q38)</f>
        <v>665986.1017935042</v>
      </c>
      <c r="R39" s="103">
        <f>SUM(R32:R38)</f>
        <v>698268.50853948737</v>
      </c>
      <c r="S39" s="40"/>
      <c r="T39" s="64"/>
      <c r="U39" s="40"/>
    </row>
    <row r="40" spans="1:21" ht="15.75">
      <c r="A40" s="40"/>
      <c r="B40" s="40"/>
      <c r="C40" s="73" t="s">
        <v>93</v>
      </c>
      <c r="D40" s="74">
        <f>488487</f>
        <v>488487</v>
      </c>
      <c r="E40" s="75">
        <v>219110</v>
      </c>
      <c r="F40" s="52"/>
      <c r="G40" s="74"/>
      <c r="H40" s="75"/>
      <c r="I40" s="40"/>
      <c r="J40" s="95" t="s">
        <v>94</v>
      </c>
      <c r="K40" s="104">
        <f>-201112-K39</f>
        <v>-210640.44</v>
      </c>
      <c r="L40" s="105">
        <v>-97032</v>
      </c>
      <c r="M40" s="40"/>
      <c r="N40" s="59" t="s">
        <v>95</v>
      </c>
      <c r="O40" s="40"/>
      <c r="P40" s="83"/>
      <c r="Q40" s="106">
        <f>Q30-Q39</f>
        <v>1535023.3574609742</v>
      </c>
      <c r="R40" s="107">
        <f>R30-R39</f>
        <v>1429983.1554797862</v>
      </c>
      <c r="S40" s="40"/>
      <c r="T40" s="64"/>
      <c r="U40" s="80"/>
    </row>
    <row r="41" spans="1:21" ht="31.5" customHeight="1" thickBot="1">
      <c r="A41" s="40"/>
      <c r="B41" s="40"/>
      <c r="C41" s="108" t="s">
        <v>96</v>
      </c>
      <c r="D41" s="74">
        <v>3728</v>
      </c>
      <c r="E41" s="75">
        <v>4291</v>
      </c>
      <c r="F41" s="81"/>
      <c r="G41" s="50"/>
      <c r="H41" s="53"/>
      <c r="I41" s="40"/>
      <c r="J41" s="109" t="s">
        <v>97</v>
      </c>
      <c r="K41" s="110">
        <f>K39+K40</f>
        <v>-201112</v>
      </c>
      <c r="L41" s="111">
        <f>L39+L40</f>
        <v>-97032</v>
      </c>
      <c r="M41" s="40"/>
      <c r="N41" s="59" t="s">
        <v>98</v>
      </c>
      <c r="O41" s="40"/>
      <c r="P41" s="83"/>
      <c r="Q41" s="112">
        <f>Q30/Q39</f>
        <v>3.3048879748798781</v>
      </c>
      <c r="R41" s="113">
        <f>R30/R39</f>
        <v>3.0478986779323161</v>
      </c>
      <c r="S41" s="40"/>
      <c r="T41" s="114"/>
      <c r="U41" s="40"/>
    </row>
    <row r="42" spans="1:21" ht="33" thickTop="1" thickBot="1">
      <c r="A42" s="40"/>
      <c r="B42" s="40"/>
      <c r="C42" s="108" t="s">
        <v>99</v>
      </c>
      <c r="D42" s="74">
        <v>96000</v>
      </c>
      <c r="E42" s="75">
        <v>0</v>
      </c>
      <c r="F42" s="81"/>
      <c r="G42" s="50"/>
      <c r="H42" s="53"/>
      <c r="I42" s="40"/>
      <c r="J42" s="115" t="s">
        <v>100</v>
      </c>
      <c r="K42" s="116">
        <f>+K37+K41</f>
        <v>1419060</v>
      </c>
      <c r="L42" s="117">
        <f>+L37+L41</f>
        <v>1333937</v>
      </c>
      <c r="M42" s="40"/>
      <c r="N42" s="244" t="s">
        <v>101</v>
      </c>
      <c r="O42" s="245"/>
      <c r="P42" s="245"/>
      <c r="Q42" s="245"/>
      <c r="R42" s="246"/>
      <c r="S42" s="40"/>
      <c r="T42" s="40"/>
      <c r="U42" s="40"/>
    </row>
    <row r="43" spans="1:21" ht="16.5" thickTop="1">
      <c r="A43" s="40"/>
      <c r="B43" s="40"/>
      <c r="C43" s="73" t="s">
        <v>102</v>
      </c>
      <c r="D43" s="74">
        <v>0</v>
      </c>
      <c r="E43" s="75">
        <v>0</v>
      </c>
      <c r="F43" s="81"/>
      <c r="G43" s="50"/>
      <c r="H43" s="53"/>
      <c r="I43" s="40"/>
      <c r="J43" s="118"/>
      <c r="K43" s="67"/>
      <c r="L43" s="68"/>
      <c r="M43" s="40"/>
      <c r="N43" s="59"/>
      <c r="O43" s="86" t="s">
        <v>40</v>
      </c>
      <c r="P43" s="61" t="s">
        <v>103</v>
      </c>
      <c r="Q43" s="119">
        <v>27000</v>
      </c>
      <c r="R43" s="119">
        <v>25000</v>
      </c>
      <c r="S43" s="40"/>
      <c r="T43" s="40"/>
      <c r="U43" s="40"/>
    </row>
    <row r="44" spans="1:21" ht="15.75">
      <c r="A44" s="40"/>
      <c r="B44" s="40"/>
      <c r="C44" s="73" t="s">
        <v>104</v>
      </c>
      <c r="D44" s="74">
        <v>45779</v>
      </c>
      <c r="E44" s="75">
        <v>49638</v>
      </c>
      <c r="F44" s="81"/>
      <c r="G44" s="50"/>
      <c r="H44" s="53"/>
      <c r="I44" s="40"/>
      <c r="J44" s="54" t="s">
        <v>105</v>
      </c>
      <c r="K44" s="67">
        <v>46705</v>
      </c>
      <c r="L44" s="68">
        <v>38272</v>
      </c>
      <c r="M44" s="40"/>
      <c r="N44" s="59"/>
      <c r="O44" s="86" t="s">
        <v>62</v>
      </c>
      <c r="P44" s="61" t="s">
        <v>106</v>
      </c>
      <c r="Q44" s="120">
        <v>1.9176424144937683</v>
      </c>
      <c r="R44" s="120">
        <v>1.8782724400687552</v>
      </c>
      <c r="S44" s="40"/>
      <c r="T44" s="40"/>
      <c r="U44" s="40"/>
    </row>
    <row r="45" spans="1:21" ht="15.75">
      <c r="A45" s="40"/>
      <c r="B45" s="40"/>
      <c r="C45" s="73" t="s">
        <v>107</v>
      </c>
      <c r="D45" s="74">
        <v>0</v>
      </c>
      <c r="E45" s="75">
        <v>0</v>
      </c>
      <c r="F45" s="81"/>
      <c r="G45" s="50"/>
      <c r="H45" s="53"/>
      <c r="I45" s="40"/>
      <c r="J45" s="54" t="s">
        <v>108</v>
      </c>
      <c r="K45" s="84">
        <f>+K42+K44</f>
        <v>1465765</v>
      </c>
      <c r="L45" s="85">
        <f>+L42+L44</f>
        <v>1372209</v>
      </c>
      <c r="M45" s="40"/>
      <c r="N45" s="59"/>
      <c r="O45" s="86" t="s">
        <v>67</v>
      </c>
      <c r="P45" s="61" t="s">
        <v>109</v>
      </c>
      <c r="Q45" s="121">
        <v>1.8620041669837495</v>
      </c>
      <c r="R45" s="120">
        <v>1.803553014604997</v>
      </c>
      <c r="S45" s="40"/>
      <c r="T45" s="40"/>
      <c r="U45" s="40"/>
    </row>
    <row r="46" spans="1:21" ht="34.5" customHeight="1">
      <c r="A46" s="40"/>
      <c r="B46" s="40"/>
      <c r="C46" s="122" t="s">
        <v>110</v>
      </c>
      <c r="D46" s="100">
        <f>SUM(D30:D45)</f>
        <v>4768947</v>
      </c>
      <c r="E46" s="101">
        <f>SUM(E30:E45)</f>
        <v>4123082</v>
      </c>
      <c r="F46" s="81"/>
      <c r="G46" s="50"/>
      <c r="H46" s="53"/>
      <c r="I46" s="40"/>
      <c r="J46" s="92"/>
      <c r="K46" s="67"/>
      <c r="L46" s="68"/>
      <c r="M46" s="40"/>
      <c r="N46" s="59"/>
      <c r="O46" s="86" t="s">
        <v>72</v>
      </c>
      <c r="P46" s="90" t="s">
        <v>111</v>
      </c>
      <c r="Q46" s="120">
        <v>0.11893048544365135</v>
      </c>
      <c r="R46" s="120">
        <v>0.15060324984218795</v>
      </c>
      <c r="S46" s="40"/>
      <c r="T46" s="40"/>
      <c r="U46" s="40"/>
    </row>
    <row r="47" spans="1:21" ht="35.25" customHeight="1" thickBot="1">
      <c r="A47" s="40"/>
      <c r="B47" s="40"/>
      <c r="C47" s="65"/>
      <c r="D47" s="74"/>
      <c r="E47" s="75"/>
      <c r="F47" s="66"/>
      <c r="G47" s="50"/>
      <c r="H47" s="53"/>
      <c r="I47" s="40"/>
      <c r="J47" s="89" t="s">
        <v>112</v>
      </c>
      <c r="K47" s="67"/>
      <c r="L47" s="68"/>
      <c r="M47" s="40"/>
      <c r="N47" s="123"/>
      <c r="O47" s="124" t="s">
        <v>77</v>
      </c>
      <c r="P47" s="125" t="s">
        <v>113</v>
      </c>
      <c r="Q47" s="126">
        <v>1.0007021590454273</v>
      </c>
      <c r="R47" s="126">
        <v>0.99806142906012829</v>
      </c>
      <c r="S47" s="40"/>
      <c r="T47" s="40"/>
      <c r="U47" s="40"/>
    </row>
    <row r="48" spans="1:21" ht="16.5" thickTop="1">
      <c r="A48" s="40"/>
      <c r="B48" s="40"/>
      <c r="C48" s="65" t="s">
        <v>114</v>
      </c>
      <c r="D48" s="74"/>
      <c r="E48" s="75"/>
      <c r="F48" s="52" t="s">
        <v>115</v>
      </c>
      <c r="G48" s="127"/>
      <c r="H48" s="75"/>
      <c r="I48" s="40"/>
      <c r="J48" s="89" t="s">
        <v>116</v>
      </c>
      <c r="K48" s="67"/>
      <c r="L48" s="68"/>
      <c r="M48" s="40"/>
      <c r="N48" s="40"/>
      <c r="O48" s="40"/>
      <c r="P48" s="40"/>
      <c r="Q48" s="40"/>
      <c r="R48" s="40"/>
      <c r="S48" s="40"/>
      <c r="T48" s="40"/>
      <c r="U48" s="40"/>
    </row>
    <row r="49" spans="1:256" ht="15.75">
      <c r="A49" s="40"/>
      <c r="B49" s="40"/>
      <c r="C49" s="128" t="s">
        <v>117</v>
      </c>
      <c r="D49" s="74">
        <f>45259</f>
        <v>45259</v>
      </c>
      <c r="E49" s="75">
        <v>67103</v>
      </c>
      <c r="F49" s="129" t="s">
        <v>118</v>
      </c>
      <c r="G49" s="127">
        <v>200000</v>
      </c>
      <c r="H49" s="75">
        <v>200000</v>
      </c>
      <c r="I49" s="40"/>
      <c r="J49" s="95" t="s">
        <v>119</v>
      </c>
      <c r="K49" s="67">
        <v>-1168630</v>
      </c>
      <c r="L49" s="68">
        <v>-1747857</v>
      </c>
      <c r="M49" s="40"/>
      <c r="N49" s="130"/>
      <c r="O49" s="130"/>
      <c r="P49" s="40"/>
      <c r="Q49" s="40"/>
      <c r="R49" s="40"/>
      <c r="S49" s="40"/>
      <c r="T49" s="40"/>
      <c r="U49" s="40"/>
    </row>
    <row r="50" spans="1:256" ht="15.75">
      <c r="A50" s="40"/>
      <c r="B50" s="40"/>
      <c r="C50" s="73" t="s">
        <v>120</v>
      </c>
      <c r="D50" s="74">
        <f>456828</f>
        <v>456828</v>
      </c>
      <c r="E50" s="75">
        <v>511205</v>
      </c>
      <c r="F50" s="129" t="s">
        <v>121</v>
      </c>
      <c r="G50" s="127">
        <v>996</v>
      </c>
      <c r="H50" s="75">
        <v>996</v>
      </c>
      <c r="I50" s="40"/>
      <c r="J50" s="59" t="s">
        <v>122</v>
      </c>
      <c r="K50" s="67">
        <v>230054</v>
      </c>
      <c r="L50" s="68">
        <v>826333</v>
      </c>
      <c r="M50" s="40"/>
      <c r="N50" s="40"/>
      <c r="O50" s="40"/>
      <c r="P50" s="40"/>
      <c r="Q50" s="40"/>
      <c r="R50" s="40"/>
      <c r="S50" s="40"/>
      <c r="T50" s="40"/>
      <c r="U50" s="40"/>
    </row>
    <row r="51" spans="1:256" ht="18.75" customHeight="1">
      <c r="A51" s="40"/>
      <c r="B51" s="40"/>
      <c r="C51" s="131" t="s">
        <v>123</v>
      </c>
      <c r="D51" s="74">
        <v>0</v>
      </c>
      <c r="E51" s="75">
        <v>0</v>
      </c>
      <c r="F51" s="132" t="s">
        <v>124</v>
      </c>
      <c r="G51" s="74">
        <v>-4339</v>
      </c>
      <c r="H51" s="75">
        <v>-78922</v>
      </c>
      <c r="I51" s="40"/>
      <c r="J51" s="95" t="s">
        <v>125</v>
      </c>
      <c r="K51" s="133">
        <v>3231</v>
      </c>
      <c r="L51" s="134">
        <v>68601</v>
      </c>
      <c r="M51" s="40"/>
      <c r="N51" s="40"/>
      <c r="O51" s="40"/>
      <c r="P51" s="40"/>
      <c r="Q51" s="40"/>
      <c r="R51" s="40"/>
      <c r="S51" s="40"/>
      <c r="T51" s="40"/>
      <c r="U51" s="40"/>
    </row>
    <row r="52" spans="1:256" ht="18.75" customHeight="1">
      <c r="A52" s="40"/>
      <c r="B52" s="40"/>
      <c r="C52" s="73" t="s">
        <v>126</v>
      </c>
      <c r="D52" s="74">
        <f>68455</f>
        <v>68455</v>
      </c>
      <c r="E52" s="75">
        <v>115943</v>
      </c>
      <c r="F52" s="129" t="s">
        <v>127</v>
      </c>
      <c r="G52" s="127">
        <v>2695586</v>
      </c>
      <c r="H52" s="75">
        <v>2281507</v>
      </c>
      <c r="I52" s="40"/>
      <c r="J52" s="135" t="s">
        <v>128</v>
      </c>
      <c r="K52" s="84">
        <f>+K49+K50+K51</f>
        <v>-935345</v>
      </c>
      <c r="L52" s="85">
        <f>+L49+L50+L51</f>
        <v>-852923</v>
      </c>
      <c r="M52" s="40"/>
      <c r="N52" s="40"/>
      <c r="O52" s="136"/>
      <c r="P52" s="40"/>
      <c r="Q52" s="40"/>
      <c r="R52" s="40"/>
      <c r="S52" s="40"/>
      <c r="T52" s="40"/>
      <c r="U52" s="40"/>
      <c r="IV52" s="137"/>
    </row>
    <row r="53" spans="1:256" ht="15.75">
      <c r="A53" s="40"/>
      <c r="B53" s="40"/>
      <c r="C53" s="73" t="s">
        <v>129</v>
      </c>
      <c r="D53" s="74">
        <v>1149965</v>
      </c>
      <c r="E53" s="75">
        <v>1703503</v>
      </c>
      <c r="F53" s="138"/>
      <c r="G53" s="139"/>
      <c r="H53" s="140"/>
      <c r="I53" s="40"/>
      <c r="J53" s="95" t="s">
        <v>130</v>
      </c>
      <c r="K53" s="133">
        <v>-3370</v>
      </c>
      <c r="L53" s="134">
        <v>-3051</v>
      </c>
      <c r="M53" s="40"/>
      <c r="N53" s="40"/>
      <c r="O53" s="136"/>
      <c r="P53" s="40"/>
      <c r="Q53" s="40"/>
      <c r="R53" s="40"/>
      <c r="S53" s="40"/>
      <c r="T53" s="40"/>
      <c r="U53" s="40"/>
    </row>
    <row r="54" spans="1:256" ht="15.75">
      <c r="A54" s="40"/>
      <c r="B54" s="40"/>
      <c r="C54" s="73" t="s">
        <v>131</v>
      </c>
      <c r="D54" s="74">
        <v>3745</v>
      </c>
      <c r="E54" s="75">
        <v>2132</v>
      </c>
      <c r="F54" s="138"/>
      <c r="G54" s="139"/>
      <c r="H54" s="140"/>
      <c r="I54" s="40"/>
      <c r="J54" s="135" t="s">
        <v>112</v>
      </c>
      <c r="K54" s="84">
        <f>+K52+K53</f>
        <v>-938715</v>
      </c>
      <c r="L54" s="85">
        <f>+L52+L53</f>
        <v>-855974</v>
      </c>
      <c r="M54" s="40"/>
      <c r="N54" s="40"/>
      <c r="O54" s="141"/>
      <c r="P54" s="40"/>
      <c r="Q54" s="40"/>
      <c r="R54" s="40"/>
      <c r="S54" s="40"/>
      <c r="T54" s="40"/>
      <c r="U54" s="40"/>
    </row>
    <row r="55" spans="1:256" ht="22.5" customHeight="1">
      <c r="A55" s="40"/>
      <c r="B55" s="40"/>
      <c r="C55" s="73" t="s">
        <v>132</v>
      </c>
      <c r="D55" s="74">
        <v>1811</v>
      </c>
      <c r="E55" s="75">
        <v>3125</v>
      </c>
      <c r="F55" s="132"/>
      <c r="G55" s="74"/>
      <c r="H55" s="75"/>
      <c r="I55" s="40"/>
      <c r="J55" s="135" t="s">
        <v>133</v>
      </c>
      <c r="K55" s="84">
        <f>+K45+K54</f>
        <v>527050</v>
      </c>
      <c r="L55" s="85">
        <f>+L45+L54</f>
        <v>516235</v>
      </c>
      <c r="M55" s="40"/>
      <c r="N55" s="40"/>
      <c r="O55" s="141"/>
      <c r="P55" s="141"/>
      <c r="Q55" s="40"/>
      <c r="R55" s="40"/>
      <c r="S55" s="40"/>
      <c r="T55" s="40"/>
      <c r="U55" s="40"/>
    </row>
    <row r="56" spans="1:256" ht="31.5">
      <c r="A56" s="40"/>
      <c r="B56" s="40"/>
      <c r="C56" s="142" t="s">
        <v>134</v>
      </c>
      <c r="D56" s="74">
        <v>187136</v>
      </c>
      <c r="E56" s="75">
        <v>186533</v>
      </c>
      <c r="F56" s="52" t="s">
        <v>135</v>
      </c>
      <c r="G56" s="100">
        <f>SUM(G49:G55)</f>
        <v>2892243</v>
      </c>
      <c r="H56" s="101">
        <f>SUM(H49:H55)</f>
        <v>2403581</v>
      </c>
      <c r="I56" s="40"/>
      <c r="J56" s="95" t="s">
        <v>136</v>
      </c>
      <c r="K56" s="67">
        <v>185101</v>
      </c>
      <c r="L56" s="68">
        <v>209993</v>
      </c>
      <c r="M56" s="40"/>
      <c r="N56" s="40"/>
      <c r="O56" s="141"/>
      <c r="P56" s="141"/>
      <c r="Q56" s="40"/>
      <c r="R56" s="40"/>
      <c r="S56" s="40"/>
      <c r="T56" s="40"/>
      <c r="U56" s="40"/>
    </row>
    <row r="57" spans="1:256" ht="16.5" customHeight="1">
      <c r="A57" s="40"/>
      <c r="B57" s="40"/>
      <c r="C57" s="143" t="s">
        <v>137</v>
      </c>
      <c r="D57" s="74">
        <f>201514-D56</f>
        <v>14378</v>
      </c>
      <c r="E57" s="75">
        <v>18304</v>
      </c>
      <c r="F57" s="144"/>
      <c r="G57" s="127"/>
      <c r="H57" s="75"/>
      <c r="I57" s="40"/>
      <c r="J57" s="145" t="s">
        <v>138</v>
      </c>
      <c r="K57" s="67"/>
      <c r="L57" s="68"/>
      <c r="M57" s="40"/>
      <c r="N57" s="40"/>
      <c r="O57" s="141"/>
      <c r="P57" s="141"/>
      <c r="Q57" s="40"/>
      <c r="R57" s="40"/>
      <c r="S57" s="40"/>
      <c r="T57" s="40"/>
      <c r="U57" s="40"/>
    </row>
    <row r="58" spans="1:256" ht="15.75">
      <c r="A58" s="40"/>
      <c r="B58" s="40"/>
      <c r="C58" s="73" t="s">
        <v>139</v>
      </c>
      <c r="D58" s="74">
        <f>18394+1216+32737+32887+25875+49083-25599</f>
        <v>134593</v>
      </c>
      <c r="E58" s="75">
        <v>92838</v>
      </c>
      <c r="F58" s="129"/>
      <c r="G58" s="74"/>
      <c r="H58" s="75"/>
      <c r="I58" s="40"/>
      <c r="J58" s="146" t="s">
        <v>140</v>
      </c>
      <c r="K58" s="147">
        <v>-81646</v>
      </c>
      <c r="L58" s="148">
        <v>-111349</v>
      </c>
      <c r="M58" s="40"/>
      <c r="N58" s="40"/>
      <c r="O58" s="141"/>
      <c r="P58" s="141"/>
      <c r="Q58" s="40"/>
      <c r="R58" s="40"/>
      <c r="S58" s="40"/>
      <c r="T58" s="40"/>
      <c r="U58" s="40"/>
    </row>
    <row r="59" spans="1:256" ht="23.25" customHeight="1">
      <c r="A59" s="40"/>
      <c r="B59" s="40"/>
      <c r="C59" s="65" t="s">
        <v>141</v>
      </c>
      <c r="D59" s="100">
        <f>SUM(D49:D58)</f>
        <v>2062170</v>
      </c>
      <c r="E59" s="101">
        <f>SUM(E49:E58)</f>
        <v>2700686</v>
      </c>
      <c r="F59" s="149"/>
      <c r="G59" s="74"/>
      <c r="H59" s="75"/>
      <c r="I59" s="40"/>
      <c r="J59" s="146" t="s">
        <v>142</v>
      </c>
      <c r="K59" s="147"/>
      <c r="L59" s="148"/>
      <c r="M59" s="40"/>
      <c r="N59" s="40"/>
      <c r="O59" s="150"/>
      <c r="P59" s="40"/>
      <c r="Q59" s="40"/>
      <c r="R59" s="40"/>
      <c r="S59" s="40"/>
      <c r="T59" s="40"/>
      <c r="U59" s="40"/>
    </row>
    <row r="60" spans="1:256" ht="15.75">
      <c r="A60" s="40"/>
      <c r="B60" s="40"/>
      <c r="C60" s="122" t="s">
        <v>143</v>
      </c>
      <c r="D60" s="100">
        <f>D59+D46</f>
        <v>6831117</v>
      </c>
      <c r="E60" s="101">
        <f>E59+E46</f>
        <v>6823768</v>
      </c>
      <c r="F60" s="151" t="s">
        <v>144</v>
      </c>
      <c r="G60" s="100">
        <f>G56+G39</f>
        <v>6831117</v>
      </c>
      <c r="H60" s="101">
        <f>H56+H39</f>
        <v>6823768</v>
      </c>
      <c r="I60" s="40"/>
      <c r="J60" s="146" t="s">
        <v>145</v>
      </c>
      <c r="K60" s="147">
        <v>-315155</v>
      </c>
      <c r="L60" s="148">
        <v>-274691</v>
      </c>
      <c r="M60" s="40"/>
      <c r="N60" s="40"/>
      <c r="O60" s="40"/>
      <c r="P60" s="40"/>
      <c r="Q60" s="40"/>
      <c r="R60" s="40"/>
      <c r="S60" s="40"/>
      <c r="T60" s="40"/>
      <c r="U60" s="40"/>
    </row>
    <row r="61" spans="1:256" ht="16.5" thickBot="1">
      <c r="A61" s="40"/>
      <c r="B61" s="40"/>
      <c r="C61" s="152"/>
      <c r="D61" s="153"/>
      <c r="E61" s="154"/>
      <c r="F61" s="155"/>
      <c r="G61" s="156"/>
      <c r="H61" s="157"/>
      <c r="I61" s="40"/>
      <c r="J61" s="146" t="s">
        <v>146</v>
      </c>
      <c r="K61" s="147">
        <v>-15369</v>
      </c>
      <c r="L61" s="148">
        <v>-25646</v>
      </c>
      <c r="M61" s="40"/>
      <c r="N61" s="40"/>
      <c r="O61" s="40"/>
      <c r="P61" s="40"/>
      <c r="Q61" s="40"/>
      <c r="R61" s="40"/>
      <c r="S61" s="40"/>
      <c r="T61" s="40"/>
      <c r="U61" s="40"/>
    </row>
    <row r="62" spans="1:256" ht="17.25" thickTop="1" thickBot="1">
      <c r="A62" s="40"/>
      <c r="B62" s="40"/>
      <c r="C62" s="40"/>
      <c r="D62" s="158"/>
      <c r="E62" s="159"/>
      <c r="F62" s="66"/>
      <c r="G62" s="159"/>
      <c r="H62" s="158"/>
      <c r="I62" s="160"/>
      <c r="J62" s="146" t="s">
        <v>147</v>
      </c>
      <c r="K62" s="147">
        <f>-503953-K61-K60-K58</f>
        <v>-91783</v>
      </c>
      <c r="L62" s="148">
        <f>-495026-L61-L60-L58</f>
        <v>-83340</v>
      </c>
      <c r="M62" s="161"/>
      <c r="N62" s="161"/>
      <c r="O62" s="161"/>
      <c r="P62" s="40"/>
      <c r="Q62" s="40"/>
      <c r="R62" s="40"/>
      <c r="S62" s="40"/>
      <c r="T62" s="40"/>
      <c r="U62" s="40"/>
    </row>
    <row r="63" spans="1:256" ht="16.5" thickTop="1">
      <c r="A63" s="40"/>
      <c r="B63" s="40"/>
      <c r="C63" s="162" t="s">
        <v>148</v>
      </c>
      <c r="D63" s="163"/>
      <c r="E63" s="164"/>
      <c r="F63" s="165" t="s">
        <v>149</v>
      </c>
      <c r="G63" s="166"/>
      <c r="H63" s="167"/>
      <c r="I63" s="168"/>
      <c r="J63" s="169" t="s">
        <v>150</v>
      </c>
      <c r="K63" s="170">
        <f>SUM(K58:K62)</f>
        <v>-503953</v>
      </c>
      <c r="L63" s="171">
        <f>SUM(L58:L62)</f>
        <v>-495026</v>
      </c>
      <c r="M63" s="40"/>
      <c r="N63" s="158"/>
      <c r="O63" s="172"/>
      <c r="P63" s="40"/>
      <c r="Q63" s="40"/>
      <c r="R63" s="40"/>
      <c r="S63" s="40"/>
      <c r="T63" s="40"/>
      <c r="U63" s="40"/>
    </row>
    <row r="64" spans="1:256" ht="15.75">
      <c r="A64" s="40"/>
      <c r="B64" s="40"/>
      <c r="C64" s="173" t="s">
        <v>151</v>
      </c>
      <c r="D64" s="174"/>
      <c r="E64" s="164"/>
      <c r="F64" s="175" t="s">
        <v>152</v>
      </c>
      <c r="G64" s="176"/>
      <c r="H64" s="177"/>
      <c r="I64" s="178" t="s">
        <v>153</v>
      </c>
      <c r="J64" s="135" t="s">
        <v>154</v>
      </c>
      <c r="K64" s="179">
        <f>+K55+K56+K63</f>
        <v>208198</v>
      </c>
      <c r="L64" s="180">
        <f>+L55+L56+L63</f>
        <v>231202</v>
      </c>
      <c r="M64" s="41"/>
      <c r="N64" s="41"/>
      <c r="O64" s="41"/>
      <c r="P64" s="40"/>
      <c r="Q64" s="40"/>
      <c r="R64" s="40"/>
      <c r="S64" s="40"/>
      <c r="T64" s="40"/>
      <c r="U64" s="40"/>
    </row>
    <row r="65" spans="1:21" ht="15.75">
      <c r="A65" s="40"/>
      <c r="B65" s="40"/>
      <c r="C65" s="181" t="s">
        <v>155</v>
      </c>
      <c r="D65" s="174"/>
      <c r="E65" s="164"/>
      <c r="F65" s="182"/>
      <c r="G65" s="183"/>
      <c r="H65" s="184"/>
      <c r="I65" s="185"/>
      <c r="J65" s="95" t="s">
        <v>156</v>
      </c>
      <c r="K65" s="147">
        <v>2177</v>
      </c>
      <c r="L65" s="148">
        <v>-6307</v>
      </c>
      <c r="M65" s="41"/>
      <c r="N65" s="41"/>
      <c r="O65" s="41"/>
      <c r="P65" s="40"/>
      <c r="Q65" s="40"/>
      <c r="R65" s="40"/>
      <c r="S65" s="40"/>
      <c r="T65" s="40"/>
      <c r="U65" s="40"/>
    </row>
    <row r="66" spans="1:21" ht="17.25" customHeight="1">
      <c r="A66" s="40"/>
      <c r="B66" s="40"/>
      <c r="C66" s="181" t="s">
        <v>157</v>
      </c>
      <c r="D66" s="174"/>
      <c r="E66" s="158"/>
      <c r="F66" s="186" t="s">
        <v>158</v>
      </c>
      <c r="G66" s="187"/>
      <c r="H66" s="188"/>
      <c r="I66" s="189"/>
      <c r="J66" s="135" t="s">
        <v>159</v>
      </c>
      <c r="K66" s="170">
        <f>+K64+K65</f>
        <v>210375</v>
      </c>
      <c r="L66" s="171">
        <f>+L64+L65</f>
        <v>224895</v>
      </c>
      <c r="M66" s="40"/>
      <c r="N66" s="40"/>
      <c r="O66" s="40"/>
      <c r="P66" s="40"/>
      <c r="Q66" s="40"/>
      <c r="R66" s="136"/>
      <c r="S66" s="40"/>
      <c r="T66" s="40"/>
      <c r="U66" s="40"/>
    </row>
    <row r="67" spans="1:21" ht="15.75">
      <c r="A67" s="40"/>
      <c r="B67" s="40"/>
      <c r="C67" s="181" t="s">
        <v>160</v>
      </c>
      <c r="D67" s="174"/>
      <c r="E67" s="158"/>
      <c r="F67" s="190" t="s">
        <v>161</v>
      </c>
      <c r="G67" s="191" t="s">
        <v>162</v>
      </c>
      <c r="H67" s="188"/>
      <c r="I67" s="192">
        <v>0.28499999999999998</v>
      </c>
      <c r="J67" s="95" t="s">
        <v>163</v>
      </c>
      <c r="K67" s="67">
        <v>0</v>
      </c>
      <c r="L67" s="68">
        <v>0</v>
      </c>
      <c r="M67" s="40"/>
      <c r="N67" s="40"/>
      <c r="O67" s="193"/>
      <c r="P67" s="40"/>
      <c r="Q67" s="40"/>
      <c r="R67" s="136"/>
      <c r="S67" s="40"/>
      <c r="T67" s="40"/>
      <c r="U67" s="40"/>
    </row>
    <row r="68" spans="1:21" ht="15.75">
      <c r="A68" s="40"/>
      <c r="B68" s="40"/>
      <c r="C68" s="181" t="s">
        <v>164</v>
      </c>
      <c r="D68" s="174"/>
      <c r="E68" s="158"/>
      <c r="F68" s="190" t="s">
        <v>165</v>
      </c>
      <c r="G68" s="191" t="s">
        <v>166</v>
      </c>
      <c r="H68" s="188"/>
      <c r="I68" s="192">
        <v>0.28499999999999998</v>
      </c>
      <c r="J68" s="135" t="s">
        <v>167</v>
      </c>
      <c r="K68" s="171">
        <f>+K66+K67</f>
        <v>210375</v>
      </c>
      <c r="L68" s="171">
        <f>+L66+L67</f>
        <v>224895</v>
      </c>
      <c r="M68" s="40"/>
      <c r="N68" s="40"/>
      <c r="O68" s="150"/>
      <c r="P68" s="40"/>
      <c r="Q68" s="40"/>
      <c r="R68" s="136"/>
      <c r="S68" s="40"/>
      <c r="T68" s="40"/>
      <c r="U68" s="40"/>
    </row>
    <row r="69" spans="1:21" ht="22.5" customHeight="1">
      <c r="A69" s="40"/>
      <c r="B69" s="40"/>
      <c r="C69" s="181"/>
      <c r="D69" s="174"/>
      <c r="E69" s="158"/>
      <c r="F69" s="190" t="s">
        <v>168</v>
      </c>
      <c r="G69" s="191" t="s">
        <v>169</v>
      </c>
      <c r="H69" s="188"/>
      <c r="I69" s="192">
        <v>0.05</v>
      </c>
      <c r="J69" s="95" t="s">
        <v>170</v>
      </c>
      <c r="K69" s="147">
        <v>0</v>
      </c>
      <c r="L69" s="148">
        <v>0</v>
      </c>
      <c r="M69" s="40"/>
      <c r="N69" s="40"/>
      <c r="O69" s="40"/>
      <c r="P69" s="40"/>
      <c r="Q69" s="40"/>
      <c r="R69" s="136"/>
      <c r="S69" s="40"/>
      <c r="T69" s="40"/>
      <c r="U69" s="40"/>
    </row>
    <row r="70" spans="1:21" ht="18" customHeight="1" thickBot="1">
      <c r="A70" s="40"/>
      <c r="B70" s="40"/>
      <c r="C70" s="181"/>
      <c r="D70" s="174"/>
      <c r="E70" s="158"/>
      <c r="F70" s="190" t="s">
        <v>171</v>
      </c>
      <c r="G70" s="191" t="s">
        <v>172</v>
      </c>
      <c r="H70" s="188"/>
      <c r="I70" s="192">
        <v>2.5000000000000001E-2</v>
      </c>
      <c r="J70" s="135" t="s">
        <v>173</v>
      </c>
      <c r="K70" s="194">
        <f>+K68+K69</f>
        <v>210375</v>
      </c>
      <c r="L70" s="194">
        <f>+L68+L69</f>
        <v>224895</v>
      </c>
      <c r="M70" s="40"/>
      <c r="N70" s="40"/>
      <c r="O70" s="172"/>
      <c r="P70" s="40"/>
      <c r="Q70" s="40"/>
      <c r="R70" s="40"/>
      <c r="S70" s="40"/>
      <c r="T70" s="40"/>
      <c r="U70" s="40"/>
    </row>
    <row r="71" spans="1:21" ht="21" customHeight="1" thickTop="1">
      <c r="A71" s="40"/>
      <c r="B71" s="40"/>
      <c r="C71" s="195" t="s">
        <v>174</v>
      </c>
      <c r="D71" s="174"/>
      <c r="E71" s="158"/>
      <c r="F71" s="190"/>
      <c r="G71" s="191"/>
      <c r="H71" s="188"/>
      <c r="I71" s="192"/>
      <c r="J71" s="95" t="s">
        <v>175</v>
      </c>
      <c r="K71" s="67">
        <v>21482</v>
      </c>
      <c r="L71" s="68">
        <v>-53107</v>
      </c>
      <c r="M71" s="40"/>
      <c r="N71" s="136"/>
      <c r="O71" s="136"/>
      <c r="P71" s="136"/>
      <c r="Q71" s="136"/>
      <c r="R71" s="40"/>
      <c r="S71" s="40"/>
      <c r="T71" s="40"/>
      <c r="U71" s="40"/>
    </row>
    <row r="72" spans="1:21" ht="16.5" thickBot="1">
      <c r="A72" s="40"/>
      <c r="B72" s="40"/>
      <c r="C72" s="73" t="s">
        <v>176</v>
      </c>
      <c r="D72" s="174"/>
      <c r="E72" s="158"/>
      <c r="F72" s="196" t="s">
        <v>177</v>
      </c>
      <c r="G72" s="191"/>
      <c r="H72" s="188"/>
      <c r="I72" s="197"/>
      <c r="J72" s="198" t="s">
        <v>178</v>
      </c>
      <c r="K72" s="199">
        <f>+K70+K71</f>
        <v>231857</v>
      </c>
      <c r="L72" s="199">
        <f>+L70+L71</f>
        <v>171788</v>
      </c>
      <c r="M72" s="40"/>
      <c r="N72" s="200"/>
      <c r="O72" s="136"/>
      <c r="P72" s="40"/>
      <c r="Q72" s="136"/>
      <c r="R72" s="136"/>
      <c r="S72" s="40"/>
      <c r="T72" s="40"/>
      <c r="U72" s="40"/>
    </row>
    <row r="73" spans="1:21" ht="16.5" thickTop="1">
      <c r="A73" s="40"/>
      <c r="B73" s="40"/>
      <c r="C73" s="73" t="s">
        <v>179</v>
      </c>
      <c r="D73" s="174"/>
      <c r="E73" s="158"/>
      <c r="F73" s="190" t="s">
        <v>161</v>
      </c>
      <c r="G73" s="191" t="s">
        <v>180</v>
      </c>
      <c r="H73" s="188"/>
      <c r="I73" s="201">
        <v>0.2</v>
      </c>
      <c r="J73" s="40"/>
      <c r="K73" s="202"/>
      <c r="L73" s="202"/>
      <c r="M73" s="40"/>
      <c r="N73" s="200"/>
      <c r="O73" s="40"/>
      <c r="P73" s="40"/>
      <c r="Q73" s="40"/>
      <c r="R73" s="40"/>
      <c r="S73" s="40"/>
      <c r="T73" s="40"/>
      <c r="U73" s="40"/>
    </row>
    <row r="74" spans="1:21" ht="15.75">
      <c r="A74" s="40"/>
      <c r="B74" s="40"/>
      <c r="C74" s="73" t="s">
        <v>181</v>
      </c>
      <c r="D74" s="174"/>
      <c r="E74" s="158"/>
      <c r="F74" s="190" t="s">
        <v>165</v>
      </c>
      <c r="G74" s="191" t="s">
        <v>182</v>
      </c>
      <c r="H74" s="188"/>
      <c r="I74" s="201">
        <v>0.05</v>
      </c>
      <c r="J74" s="40"/>
      <c r="K74" s="202"/>
      <c r="L74" s="202"/>
      <c r="M74" s="40"/>
      <c r="N74" s="200"/>
      <c r="O74" s="40"/>
      <c r="P74" s="40"/>
      <c r="Q74" s="40"/>
      <c r="R74" s="40"/>
      <c r="S74" s="40"/>
      <c r="T74" s="40"/>
      <c r="U74" s="40"/>
    </row>
    <row r="75" spans="1:21" ht="15.75">
      <c r="A75" s="40"/>
      <c r="B75" s="40"/>
      <c r="C75" s="73" t="s">
        <v>183</v>
      </c>
      <c r="D75" s="174"/>
      <c r="E75" s="158"/>
      <c r="F75" s="190" t="s">
        <v>168</v>
      </c>
      <c r="G75" s="191" t="s">
        <v>184</v>
      </c>
      <c r="H75" s="188"/>
      <c r="I75" s="203">
        <v>0.05</v>
      </c>
      <c r="J75" s="247" t="s">
        <v>185</v>
      </c>
      <c r="K75" s="247"/>
      <c r="L75" s="202"/>
      <c r="M75" s="40"/>
      <c r="N75" s="40"/>
      <c r="O75" s="40"/>
      <c r="P75" s="40"/>
      <c r="Q75" s="40"/>
      <c r="R75" s="40"/>
      <c r="S75" s="40"/>
      <c r="T75" s="40"/>
      <c r="U75" s="40"/>
    </row>
    <row r="76" spans="1:21" ht="16.5" thickBot="1">
      <c r="A76" s="40"/>
      <c r="B76" s="40"/>
      <c r="C76" s="73" t="s">
        <v>186</v>
      </c>
      <c r="D76" s="174"/>
      <c r="E76" s="204"/>
      <c r="F76" s="205"/>
      <c r="G76" s="206"/>
      <c r="H76" s="207"/>
      <c r="I76" s="208"/>
      <c r="J76" s="209" t="s">
        <v>187</v>
      </c>
      <c r="K76" s="210"/>
      <c r="L76" s="202"/>
      <c r="M76" s="40"/>
      <c r="N76" s="200"/>
      <c r="O76" s="40"/>
      <c r="P76" s="40"/>
      <c r="Q76" s="40"/>
      <c r="R76" s="40"/>
      <c r="S76" s="40"/>
      <c r="T76" s="40"/>
      <c r="U76" s="40"/>
    </row>
    <row r="77" spans="1:21" ht="17.25" thickTop="1" thickBot="1">
      <c r="A77" s="40"/>
      <c r="B77" s="40"/>
      <c r="C77" s="73" t="s">
        <v>188</v>
      </c>
      <c r="D77" s="174"/>
      <c r="E77" s="40"/>
      <c r="F77" s="141"/>
      <c r="G77" s="141"/>
      <c r="H77" s="141"/>
      <c r="I77" s="141"/>
      <c r="J77" s="248" t="s">
        <v>189</v>
      </c>
      <c r="K77" s="248"/>
      <c r="L77" s="202"/>
      <c r="M77" s="40"/>
      <c r="N77" s="200"/>
      <c r="O77" s="40"/>
      <c r="P77" s="211"/>
      <c r="Q77" s="40"/>
      <c r="R77" s="40"/>
      <c r="S77" s="40"/>
      <c r="T77" s="40"/>
      <c r="U77" s="40"/>
    </row>
    <row r="78" spans="1:21" ht="16.5" thickTop="1">
      <c r="A78" s="40"/>
      <c r="B78" s="40"/>
      <c r="C78" s="162" t="s">
        <v>190</v>
      </c>
      <c r="D78" s="163"/>
      <c r="E78" s="40"/>
      <c r="F78" s="212" t="s">
        <v>191</v>
      </c>
      <c r="G78" s="213"/>
      <c r="H78" s="213"/>
      <c r="I78" s="214"/>
      <c r="J78" s="248" t="s">
        <v>24</v>
      </c>
      <c r="K78" s="248"/>
      <c r="L78" s="202"/>
      <c r="M78" s="40"/>
      <c r="N78" s="40"/>
      <c r="O78" s="40"/>
      <c r="P78" s="40"/>
      <c r="Q78" s="40"/>
      <c r="R78" s="40"/>
      <c r="S78" s="40"/>
      <c r="T78" s="40"/>
      <c r="U78" s="40"/>
    </row>
    <row r="79" spans="1:21" ht="15.75">
      <c r="A79" s="40"/>
      <c r="B79" s="40"/>
      <c r="C79" s="215" t="s">
        <v>192</v>
      </c>
      <c r="D79" s="216" t="s">
        <v>193</v>
      </c>
      <c r="E79" s="40"/>
      <c r="F79" s="217" t="s">
        <v>161</v>
      </c>
      <c r="G79" s="141" t="s">
        <v>194</v>
      </c>
      <c r="H79" s="141" t="s">
        <v>195</v>
      </c>
      <c r="I79" s="218"/>
      <c r="J79" s="40"/>
      <c r="K79" s="202"/>
      <c r="L79" s="219"/>
      <c r="M79" s="40"/>
      <c r="N79" s="40"/>
      <c r="O79" s="40"/>
      <c r="P79" s="40"/>
      <c r="Q79" s="40"/>
      <c r="R79" s="40"/>
      <c r="S79" s="40"/>
      <c r="T79" s="40"/>
      <c r="U79" s="40"/>
    </row>
    <row r="80" spans="1:21" ht="15.75">
      <c r="A80" s="40"/>
      <c r="B80" s="40"/>
      <c r="C80" s="215" t="s">
        <v>196</v>
      </c>
      <c r="D80" s="216" t="s">
        <v>197</v>
      </c>
      <c r="E80" s="40"/>
      <c r="F80" s="217" t="s">
        <v>165</v>
      </c>
      <c r="G80" s="141" t="s">
        <v>198</v>
      </c>
      <c r="H80" s="141" t="s">
        <v>199</v>
      </c>
      <c r="I80" s="218"/>
      <c r="J80" s="40"/>
      <c r="K80" s="202"/>
      <c r="L80" s="220"/>
      <c r="M80" s="40"/>
      <c r="N80" s="40"/>
      <c r="O80" s="40"/>
      <c r="P80" s="40"/>
      <c r="Q80" s="40"/>
      <c r="R80" s="40"/>
      <c r="S80" s="40"/>
      <c r="T80" s="40"/>
      <c r="U80" s="40"/>
    </row>
    <row r="81" spans="1:21" ht="16.5" thickBot="1">
      <c r="A81" s="40"/>
      <c r="B81" s="40"/>
      <c r="C81" s="215"/>
      <c r="D81" s="221"/>
      <c r="E81" s="40"/>
      <c r="F81" s="222"/>
      <c r="G81" s="223"/>
      <c r="H81" s="223"/>
      <c r="I81" s="224"/>
      <c r="J81" s="40"/>
      <c r="K81" s="202"/>
      <c r="L81" s="225"/>
      <c r="M81" s="40"/>
      <c r="N81" s="200"/>
      <c r="O81" s="40"/>
      <c r="P81" s="40"/>
      <c r="Q81" s="40"/>
      <c r="R81" s="40"/>
      <c r="S81" s="40"/>
      <c r="T81" s="40"/>
      <c r="U81" s="40"/>
    </row>
    <row r="82" spans="1:21" ht="17.25" thickTop="1" thickBot="1">
      <c r="A82" s="36"/>
      <c r="C82" s="226"/>
      <c r="D82" s="227"/>
      <c r="E82" s="40"/>
      <c r="F82" s="228"/>
      <c r="G82" s="40"/>
      <c r="H82" s="40"/>
      <c r="L82" s="229"/>
      <c r="N82" s="29"/>
    </row>
    <row r="83" spans="1:21" ht="16.5" thickTop="1">
      <c r="A83" s="36"/>
      <c r="C83" s="230"/>
      <c r="D83" s="231"/>
      <c r="J83" s="232"/>
      <c r="N83" s="233"/>
    </row>
    <row r="84" spans="1:21" ht="15">
      <c r="A84" s="36"/>
      <c r="C84" s="234"/>
    </row>
    <row r="85" spans="1:21" ht="15">
      <c r="C85" s="234"/>
    </row>
    <row r="86" spans="1:21" ht="15">
      <c r="C86" s="234"/>
      <c r="J86" s="236"/>
      <c r="K86" s="229"/>
    </row>
    <row r="87" spans="1:21" ht="15">
      <c r="C87" s="234"/>
    </row>
    <row r="88" spans="1:21" ht="15">
      <c r="C88" s="237"/>
    </row>
    <row r="89" spans="1:21" ht="15">
      <c r="C89" s="238"/>
      <c r="K89" s="239"/>
    </row>
    <row r="90" spans="1:21">
      <c r="K90" s="239"/>
    </row>
    <row r="91" spans="1:21">
      <c r="K91" s="239"/>
    </row>
    <row r="92" spans="1:21">
      <c r="K92" s="239"/>
    </row>
    <row r="93" spans="1:21">
      <c r="J93" s="37"/>
    </row>
    <row r="94" spans="1:21">
      <c r="J94" s="37"/>
    </row>
    <row r="95" spans="1:21" ht="15">
      <c r="C95" s="240"/>
      <c r="J95" s="37"/>
    </row>
    <row r="96" spans="1:21">
      <c r="C96" s="37"/>
      <c r="J96" s="37"/>
    </row>
    <row r="97" spans="3:10">
      <c r="C97" s="37"/>
      <c r="J97" s="37"/>
    </row>
    <row r="185" spans="1:1">
      <c r="A185" s="36"/>
    </row>
    <row r="186" spans="1:1">
      <c r="A186" s="36"/>
    </row>
    <row r="187" spans="1:1">
      <c r="A187" s="36"/>
    </row>
    <row r="188" spans="1:1">
      <c r="A188" s="36"/>
    </row>
    <row r="189" spans="1:1">
      <c r="A189" s="36"/>
    </row>
    <row r="190" spans="1:1">
      <c r="A190" s="36"/>
    </row>
    <row r="191" spans="1:1">
      <c r="A191" s="36"/>
    </row>
    <row r="192" spans="1:1">
      <c r="A192" s="36"/>
    </row>
    <row r="193" spans="1:1">
      <c r="A193" s="36"/>
    </row>
    <row r="194" spans="1:1">
      <c r="A194" s="36"/>
    </row>
    <row r="195" spans="1:1">
      <c r="A195" s="36"/>
    </row>
    <row r="196" spans="1:1">
      <c r="A196" s="36"/>
    </row>
    <row r="197" spans="1:1">
      <c r="A197" s="36"/>
    </row>
    <row r="198" spans="1:1">
      <c r="A198" s="36"/>
    </row>
    <row r="199" spans="1:1">
      <c r="A199" s="36"/>
    </row>
    <row r="200" spans="1:1">
      <c r="A200" s="36"/>
    </row>
    <row r="201" spans="1:1">
      <c r="A201" s="36"/>
    </row>
    <row r="202" spans="1:1">
      <c r="A202" s="36"/>
    </row>
    <row r="203" spans="1:1">
      <c r="A203" s="36"/>
    </row>
    <row r="204" spans="1:1">
      <c r="A204" s="36"/>
    </row>
    <row r="205" spans="1:1">
      <c r="A205" s="36"/>
    </row>
    <row r="206" spans="1:1">
      <c r="A206" s="36"/>
    </row>
    <row r="207" spans="1:1">
      <c r="A207" s="36"/>
    </row>
    <row r="208" spans="1:1">
      <c r="A208" s="36"/>
    </row>
    <row r="209" spans="1:1">
      <c r="A209" s="36"/>
    </row>
    <row r="210" spans="1:1">
      <c r="A210" s="36"/>
    </row>
    <row r="211" spans="1:1">
      <c r="A211" s="36"/>
    </row>
    <row r="212" spans="1:1">
      <c r="A212" s="36"/>
    </row>
    <row r="213" spans="1:1">
      <c r="A213" s="36"/>
    </row>
    <row r="214" spans="1:1">
      <c r="A214" s="36"/>
    </row>
    <row r="215" spans="1:1">
      <c r="A215" s="36"/>
    </row>
    <row r="216" spans="1:1">
      <c r="A216" s="36"/>
    </row>
    <row r="217" spans="1:1">
      <c r="A217" s="36"/>
    </row>
    <row r="218" spans="1:1">
      <c r="A218" s="36"/>
    </row>
    <row r="219" spans="1:1">
      <c r="A219" s="36"/>
    </row>
    <row r="220" spans="1:1">
      <c r="A220" s="36"/>
    </row>
    <row r="221" spans="1:1">
      <c r="A221" s="36"/>
    </row>
    <row r="222" spans="1:1">
      <c r="A222" s="36"/>
    </row>
    <row r="223" spans="1:1">
      <c r="A223" s="36"/>
    </row>
    <row r="224" spans="1:1">
      <c r="A224" s="36"/>
    </row>
    <row r="225" spans="1:1">
      <c r="A225" s="36"/>
    </row>
    <row r="226" spans="1:1">
      <c r="A226" s="36"/>
    </row>
    <row r="227" spans="1:1">
      <c r="A227" s="36"/>
    </row>
    <row r="228" spans="1:1">
      <c r="A228" s="36"/>
    </row>
    <row r="229" spans="1:1">
      <c r="A229" s="36"/>
    </row>
    <row r="230" spans="1:1">
      <c r="A230" s="36"/>
    </row>
    <row r="231" spans="1:1">
      <c r="A231" s="36"/>
    </row>
    <row r="232" spans="1:1">
      <c r="A232" s="36"/>
    </row>
    <row r="233" spans="1:1">
      <c r="A233" s="36"/>
    </row>
  </sheetData>
  <mergeCells count="36">
    <mergeCell ref="N5:O5"/>
    <mergeCell ref="N1:O1"/>
    <mergeCell ref="P1:X1"/>
    <mergeCell ref="P2:W2"/>
    <mergeCell ref="P3:V3"/>
    <mergeCell ref="P4:V4"/>
    <mergeCell ref="C19:V19"/>
    <mergeCell ref="P6:X6"/>
    <mergeCell ref="P7:X7"/>
    <mergeCell ref="N9:O9"/>
    <mergeCell ref="P9:V9"/>
    <mergeCell ref="W9:AE9"/>
    <mergeCell ref="P10:X10"/>
    <mergeCell ref="P11:X11"/>
    <mergeCell ref="P12:X12"/>
    <mergeCell ref="P14:X14"/>
    <mergeCell ref="P17:X17"/>
    <mergeCell ref="C18:V18"/>
    <mergeCell ref="C20:V20"/>
    <mergeCell ref="Y20:AG20"/>
    <mergeCell ref="AI20:AL20"/>
    <mergeCell ref="C22:H22"/>
    <mergeCell ref="J22:L22"/>
    <mergeCell ref="N22:R22"/>
    <mergeCell ref="J78:K78"/>
    <mergeCell ref="C23:H23"/>
    <mergeCell ref="J23:L23"/>
    <mergeCell ref="N23:R23"/>
    <mergeCell ref="C24:H24"/>
    <mergeCell ref="J24:L24"/>
    <mergeCell ref="N24:R24"/>
    <mergeCell ref="N25:P25"/>
    <mergeCell ref="N26:R26"/>
    <mergeCell ref="N42:R42"/>
    <mergeCell ref="J75:K75"/>
    <mergeCell ref="J77:K7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Triwulan III 2016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admin.accounting</dc:creator>
  <cp:lastModifiedBy>admin.accounting</cp:lastModifiedBy>
  <dcterms:created xsi:type="dcterms:W3CDTF">2016-10-27T07:23:11Z</dcterms:created>
  <dcterms:modified xsi:type="dcterms:W3CDTF">2016-10-27T09:13:37Z</dcterms:modified>
</cp:coreProperties>
</file>