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1015" windowHeight="11925" firstSheet="1" activeTab="1"/>
  </bookViews>
  <sheets>
    <sheet name="0000" sheetId="1" state="veryHidden" r:id="rId1"/>
    <sheet name="SYARIAH-KORAN" sheetId="2" r:id="rId2"/>
  </sheets>
  <definedNames>
    <definedName name="_Fill" hidden="1">'SYARIAH-KORAN'!$C$14:$C$15</definedName>
    <definedName name="_xlnm.Print_Area" localSheetId="1">'SYARIAH-KORAN'!$B$1:$S$82</definedName>
  </definedNames>
  <calcPr calcId="124519"/>
</workbook>
</file>

<file path=xl/calcChain.xml><?xml version="1.0" encoding="utf-8"?>
<calcChain xmlns="http://schemas.openxmlformats.org/spreadsheetml/2006/main">
  <c r="E58" i="2"/>
  <c r="I24"/>
  <c r="K8" l="1"/>
  <c r="K9"/>
  <c r="M11"/>
  <c r="C14"/>
  <c r="C15"/>
  <c r="C16" s="1"/>
  <c r="M18"/>
  <c r="M22" s="1"/>
  <c r="I19"/>
  <c r="I28"/>
  <c r="E27"/>
  <c r="I34"/>
  <c r="M34"/>
  <c r="E38"/>
  <c r="G39"/>
  <c r="I41"/>
  <c r="M28" s="1"/>
  <c r="E44"/>
  <c r="E50"/>
  <c r="C55"/>
  <c r="I55"/>
  <c r="C56"/>
  <c r="I62"/>
  <c r="I70" s="1"/>
  <c r="E65"/>
  <c r="E73"/>
  <c r="E75" l="1"/>
  <c r="E79" s="1"/>
  <c r="M24"/>
  <c r="I29"/>
  <c r="I36" s="1"/>
  <c r="E52"/>
</calcChain>
</file>

<file path=xl/sharedStrings.xml><?xml version="1.0" encoding="utf-8"?>
<sst xmlns="http://schemas.openxmlformats.org/spreadsheetml/2006/main" count="195" uniqueCount="179">
  <si>
    <t>PT. ASURANSI SINAR MAS</t>
  </si>
  <si>
    <t>LAPORAN KEUANGAN UNIT SYARIAH</t>
  </si>
  <si>
    <t>NERACA PERUSAHAAN / UNIT SYARIAH</t>
  </si>
  <si>
    <t>LAPORAN SURPLUS (DEFISIT) UNDERWRITING DANA TABARRU'</t>
  </si>
  <si>
    <t>KESEHATAN KEUANGAN DANA TABARRU'</t>
  </si>
  <si>
    <t>DEWAN PENGAWAS SYARIAH</t>
  </si>
  <si>
    <t>UNTUK TAHUN YANG BERAKHIR TANGGAL</t>
  </si>
  <si>
    <t>H. Taufik Ridlo.Lc.Dipl.Ec</t>
  </si>
  <si>
    <t>Ketua</t>
  </si>
  <si>
    <t>(dalam jutaan rupiah)</t>
  </si>
  <si>
    <t>Drs.KH.A.Nazri Adlani</t>
  </si>
  <si>
    <t>Anggota</t>
  </si>
  <si>
    <t>NO.</t>
  </si>
  <si>
    <t>URAIAN</t>
  </si>
  <si>
    <t>I.</t>
  </si>
  <si>
    <t>ASET</t>
  </si>
  <si>
    <t>Tingkat Solvabilitas</t>
  </si>
  <si>
    <t>Kas dan Bank</t>
  </si>
  <si>
    <t>Piutang kontribusi</t>
  </si>
  <si>
    <t>PENDAPATAN ASURANSI</t>
  </si>
  <si>
    <t>Piutang reasuransi</t>
  </si>
  <si>
    <t>Kontribusi bruto</t>
  </si>
  <si>
    <t xml:space="preserve"> A. Tingkat Solvabilitas</t>
  </si>
  <si>
    <t>PEMILIK PERUSAHAAN</t>
  </si>
  <si>
    <t>Piutang</t>
  </si>
  <si>
    <t>Ujrah pengelola</t>
  </si>
  <si>
    <t xml:space="preserve">       a. Kekayaan Yang Diperkenankan</t>
  </si>
  <si>
    <t>PT. Sinar Mas Multiartha Tbk</t>
  </si>
  <si>
    <t>99,999%</t>
  </si>
  <si>
    <t>a. Murabahah</t>
  </si>
  <si>
    <t>Bagian reasuransi (atas risiko)</t>
  </si>
  <si>
    <t xml:space="preserve">       b. Kewajiban</t>
  </si>
  <si>
    <t>PT. Sinar Mas Multifinance</t>
  </si>
  <si>
    <t>0,001%</t>
  </si>
  <si>
    <t>b. Salam</t>
  </si>
  <si>
    <t>Perubahan kontribusi yang belum menjadi hak</t>
  </si>
  <si>
    <t>c. Jumlah Tingkat Solvabilitas</t>
  </si>
  <si>
    <t>c. Istishna'</t>
  </si>
  <si>
    <t>Jumlah Pendapatan Asuransi</t>
  </si>
  <si>
    <t xml:space="preserve"> KOMISARIS DAN DIREKSI</t>
  </si>
  <si>
    <t>Investasi Pada Surat berharga</t>
  </si>
  <si>
    <t xml:space="preserve"> B</t>
  </si>
  <si>
    <t>Minimum Tingkat Solvabilitas Dana Tabarru' *)</t>
  </si>
  <si>
    <t>DEWAN KOMISARIS</t>
  </si>
  <si>
    <t>Pembiayaan</t>
  </si>
  <si>
    <t>BEBAN ASURANSI</t>
  </si>
  <si>
    <t>a. Mudharabah</t>
  </si>
  <si>
    <t>Pembayaran klaim</t>
  </si>
  <si>
    <t xml:space="preserve"> C. Kelebihan (Kekurangan) BTS</t>
  </si>
  <si>
    <t>WAKIL KOMISARIS UTAMA        :  Ivena Widjaja</t>
  </si>
  <si>
    <t>b. Musyarakah</t>
  </si>
  <si>
    <t>Klaim yang Ditanggung Reasuransi dan Pihak Lain</t>
  </si>
  <si>
    <t>KOMISARIS INDEPENDEN         :  Sinarta Ginardi</t>
  </si>
  <si>
    <t xml:space="preserve">Investasi pada entitas lain </t>
  </si>
  <si>
    <t>Jumlah Klaim Yang Masih Harus Dibayar</t>
  </si>
  <si>
    <t xml:space="preserve"> D. Rasio Pencapaian (%) **)</t>
  </si>
  <si>
    <t>KOMISARIS INDEPENDEN         :  Petrus Kiki Andries</t>
  </si>
  <si>
    <t>Aset Tetap - Bersih</t>
  </si>
  <si>
    <t>Klaim Yang Masih Harus Dibayar Yang ditanggung reasuransi</t>
  </si>
  <si>
    <t>Aset Lain</t>
  </si>
  <si>
    <t>dan pihak lain</t>
  </si>
  <si>
    <t>DIREKSI</t>
  </si>
  <si>
    <t>Jumlah aset</t>
  </si>
  <si>
    <t>Beban Penyisihan Teknis</t>
  </si>
  <si>
    <t>Jumlah Beban Asuransi</t>
  </si>
  <si>
    <t>Indikator Keuangan Lainnya</t>
  </si>
  <si>
    <t>DIREKTUR                           :  Njoman Sudartha</t>
  </si>
  <si>
    <t>II.</t>
  </si>
  <si>
    <t>LIABILITAS</t>
  </si>
  <si>
    <t>Surplus (Defisit) Neto Asuransi</t>
  </si>
  <si>
    <t>DIREKTUR                           :  Aryanto Alimin</t>
  </si>
  <si>
    <t>Penyisihan kontribusi yang belum menjadi pendapatan/hak</t>
  </si>
  <si>
    <t>A. Dana Jaminan</t>
  </si>
  <si>
    <t>DIREKTUR                           :  Dumasi Marisina Magdalena Samosir</t>
  </si>
  <si>
    <t>Utang klaim</t>
  </si>
  <si>
    <t>Pendapatan Investasi</t>
  </si>
  <si>
    <t>a. Dana Jaminan dari Kekayaan Dana Perusahaan</t>
  </si>
  <si>
    <t>DIREKTUR                           :  Marten Petrus Lalamentik</t>
  </si>
  <si>
    <t>Klaim yang sudah terjadi tetapi belum dilaporkan</t>
  </si>
  <si>
    <t>Total pendapatan investasi</t>
  </si>
  <si>
    <t>b. Dana Jaminan dari Dana Tabarru'</t>
  </si>
  <si>
    <t>DIREKTUR                           :  I Ketut Pasek Swastika</t>
  </si>
  <si>
    <t xml:space="preserve">Bagian peserta atas surplus underwriting </t>
  </si>
  <si>
    <t>Dikurangi: Beban pengelolaan portofolio investasi</t>
  </si>
  <si>
    <t>c. Dana Jaminan dari Dana Investasi Peserta</t>
  </si>
  <si>
    <t xml:space="preserve">  dana tabarru' yang masih harus dibayar</t>
  </si>
  <si>
    <t>Pendapatan investasi neto</t>
  </si>
  <si>
    <t>Total Dana Jaminan</t>
  </si>
  <si>
    <t>Utang reasuransi</t>
  </si>
  <si>
    <t>Utang pajak</t>
  </si>
  <si>
    <t>Surplus (defisit) Underwriting Dana Tabarru'</t>
  </si>
  <si>
    <t>B. Rasio Investasi  (SAP)  dan kas/bank terhadap</t>
  </si>
  <si>
    <t>S.E &amp; O</t>
  </si>
  <si>
    <t>Utang lain</t>
  </si>
  <si>
    <t xml:space="preserve">     cad. teknis dan utang klaim (%)</t>
  </si>
  <si>
    <t>Jumlah Liabilitas</t>
  </si>
  <si>
    <t>KESEHATAN KEUANGAN DANA PERUSAHAAN</t>
  </si>
  <si>
    <t xml:space="preserve">C. Rasio Premi Retensi Sendiri </t>
  </si>
  <si>
    <t>III.</t>
  </si>
  <si>
    <t>DANA PESERTA</t>
  </si>
  <si>
    <t>(Dalam Jutaan Rupiah)</t>
  </si>
  <si>
    <t xml:space="preserve">    terhadap Modal Sendiri (%)</t>
  </si>
  <si>
    <t>Dana Syirkah Temporer</t>
  </si>
  <si>
    <t>Kekayaan yang Tersedia untuk Qardh</t>
  </si>
  <si>
    <t xml:space="preserve">D. Rasio Jumlah Premi Penutupan </t>
  </si>
  <si>
    <t>Dana Tabarru'</t>
  </si>
  <si>
    <t xml:space="preserve">    Langsung terhadap Premi</t>
  </si>
  <si>
    <t>Jumlah Dana Peserta</t>
  </si>
  <si>
    <t xml:space="preserve">    Penutupan Tidak Langsung (%)</t>
  </si>
  <si>
    <t xml:space="preserve"> A. Kekayaan yang tersedia untuk qardh</t>
  </si>
  <si>
    <t>IV.</t>
  </si>
  <si>
    <t>EKUITAS</t>
  </si>
  <si>
    <t>E. Rasio Likuiditas (%)</t>
  </si>
  <si>
    <t>Modal Disetor</t>
  </si>
  <si>
    <t xml:space="preserve"> B. Minimum Kekayaan yang wajib disediakan untuk qardh**)</t>
  </si>
  <si>
    <t>Tambahan Modal Disetor</t>
  </si>
  <si>
    <t>a. 70% x Jumlah dana yang diperlukan untuk mengantisipasi</t>
  </si>
  <si>
    <t>F.  Rasio Beban (Klaim, Usaha, dan Komisi)</t>
  </si>
  <si>
    <t>Saldo laba</t>
  </si>
  <si>
    <t xml:space="preserve">risiko kerugian yang mungkin timbul akibat deviasi </t>
  </si>
  <si>
    <t xml:space="preserve">     terhadap Pendapatan Premi Neto (%)</t>
  </si>
  <si>
    <t>Jumlah Ekuitas</t>
  </si>
  <si>
    <t>pengelolaan kekayaan dan kewajiban</t>
  </si>
  <si>
    <t xml:space="preserve">b. Jumlah dana yang diperlukan untuk mengantisipasi risiko </t>
  </si>
  <si>
    <t>Jumlah Liabilitas,Dana Peserta, dan Ekuitas</t>
  </si>
  <si>
    <t>kegagalan proses produksi, ketidakmampuan SDM</t>
  </si>
  <si>
    <t>dan sistem untuk berkinerja baik, atau kejadian dari luar</t>
  </si>
  <si>
    <t>LAPORAN LABA RUGI DANA PERUSAHAAN</t>
  </si>
  <si>
    <t>REASURADUR UTAMA</t>
  </si>
  <si>
    <t xml:space="preserve"> C. Kelebihan (Kekurangan) Kekayaan yang Tersedia Untuk qardh</t>
  </si>
  <si>
    <t>NAMA REASURADUR</t>
  </si>
  <si>
    <t>Solvabilitas Dana Perusahaan</t>
  </si>
  <si>
    <t xml:space="preserve"> Reasuransi Dalam Negeri</t>
  </si>
  <si>
    <t>A. Tingkat Solvabilitas</t>
  </si>
  <si>
    <t xml:space="preserve"> 1.   ………………………………………….</t>
  </si>
  <si>
    <t>PT. Reasuransi Internasional Indonesia</t>
  </si>
  <si>
    <t>Pendapatan</t>
  </si>
  <si>
    <t>a. Kekayaan</t>
  </si>
  <si>
    <t xml:space="preserve"> 2.   ………………………………………….</t>
  </si>
  <si>
    <t>PT. Reasuransi Nasional Indonesia</t>
  </si>
  <si>
    <t>Pendapatan pengelolaan operasi asuransi</t>
  </si>
  <si>
    <t>b. Kewajiban</t>
  </si>
  <si>
    <t xml:space="preserve"> 3.   ………………………………………….</t>
  </si>
  <si>
    <t>PT. Maskapai Reasuransi Indonesia</t>
  </si>
  <si>
    <t>Pendapatan pengelolaan portofolio investasi dana peserta</t>
  </si>
  <si>
    <t>Pendapatan pembagian surplus underwriting</t>
  </si>
  <si>
    <t>Pendapatan investasi</t>
  </si>
  <si>
    <t>B.</t>
  </si>
  <si>
    <t>Minimum Solvabilitas Dana Perusahaan***)</t>
  </si>
  <si>
    <t>Keterangan:</t>
  </si>
  <si>
    <t>Jumlah Pendapatan</t>
  </si>
  <si>
    <t>a. Kekayaan yang tersedia untuk Qardh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</si>
  <si>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</si>
  <si>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b. Modal Sendiri atau Modal Kerja Minimum</t>
  </si>
  <si>
    <t>Beban</t>
  </si>
  <si>
    <t xml:space="preserve">c. Jumlah Minimum Solvabilitas Dana Perusahaan </t>
  </si>
  <si>
    <t>Beban komisi</t>
  </si>
  <si>
    <t xml:space="preserve">    (Jumlah yang lebih besar antara a dan b)</t>
  </si>
  <si>
    <t>Ujrah dibayar</t>
  </si>
  <si>
    <t>Beban umum dan administrasi</t>
  </si>
  <si>
    <t>C.</t>
  </si>
  <si>
    <t>Kelebihan (kekurangan) Solvabilitas Dana Perusahaan</t>
  </si>
  <si>
    <t>**) Jumlah minimum yang dipersyaratkan dalam PMK No. 11/PMK.010/2011 Perhitungan sesuai dengan Peraturan Ketua Bapepam dan LK Nomor :PER-07/BL/2011</t>
  </si>
  <si>
    <t>Beban pemasaran</t>
  </si>
  <si>
    <t>Beban Pengembangan</t>
  </si>
  <si>
    <t>Jumlah beban</t>
  </si>
  <si>
    <t xml:space="preserve">***) Tingkat solvabilitas minimum berdasarkan Peraturan Menteri Keuangan Nomor 11/PMK.010/2011 </t>
  </si>
  <si>
    <t>Laba Usaha</t>
  </si>
  <si>
    <t>Pendapatan (beban) non usaha neto</t>
  </si>
  <si>
    <t>Beban Pajak</t>
  </si>
  <si>
    <t>Zakat</t>
  </si>
  <si>
    <t>Laba Netto</t>
  </si>
  <si>
    <t>DIREKTUR UTAMA               :  Howen Widjaja</t>
  </si>
  <si>
    <t>KOMISARIS UTAMA                  :  Indra Widjaja</t>
  </si>
  <si>
    <t>Jakarta, 30 Januari 2017</t>
  </si>
  <si>
    <t>Per 30 September 2016</t>
  </si>
  <si>
    <t>Triwulan III Tahun 2016</t>
  </si>
  <si>
    <t>PER 30 September 2016</t>
  </si>
  <si>
    <t>TW III - 2016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</si>
</sst>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64" formatCode="0.00_)"/>
    <numFmt numFmtId="165" formatCode="0.000%"/>
  </numFmts>
  <fonts count="35">
    <font>
      <sz val="12"/>
      <name val="SWISS"/>
    </font>
    <font>
      <b/>
      <sz val="12"/>
      <name val="Times New Roman"/>
      <family val="1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9"/>
      <name val="Calibri"/>
      <family val="2"/>
    </font>
    <font>
      <b/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19"/>
      <name val="Calibri"/>
      <family val="2"/>
    </font>
    <font>
      <sz val="11"/>
      <color indexed="17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b/>
      <sz val="11"/>
      <color indexed="9"/>
      <name val="Calibri"/>
      <family val="2"/>
    </font>
    <font>
      <b/>
      <i/>
      <sz val="16"/>
      <name val="Helv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name val="Bookman Old Style"/>
      <family val="1"/>
    </font>
    <font>
      <sz val="11"/>
      <name val="Book Antiqua"/>
      <family val="1"/>
    </font>
    <font>
      <sz val="14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  <font>
      <i/>
      <sz val="11"/>
      <name val="Bookman Old Style"/>
      <family val="1"/>
    </font>
    <font>
      <u/>
      <sz val="11"/>
      <name val="Bookman Old Style"/>
      <family val="1"/>
    </font>
    <font>
      <b/>
      <sz val="11"/>
      <color indexed="9"/>
      <name val="Bookman Old Style"/>
      <family val="1"/>
    </font>
    <font>
      <b/>
      <sz val="11"/>
      <color indexed="47"/>
      <name val="Bookman Old Style"/>
      <family val="1"/>
    </font>
    <font>
      <b/>
      <u/>
      <sz val="11"/>
      <name val="Bookman Old Style"/>
      <family val="1"/>
    </font>
    <font>
      <b/>
      <i/>
      <sz val="11"/>
      <name val="Bookman Old Style"/>
      <family val="1"/>
    </font>
    <font>
      <sz val="12"/>
      <name val="SWISS"/>
    </font>
    <font>
      <sz val="11"/>
      <name val="Bookman Old Style"/>
      <family val="1"/>
    </font>
    <font>
      <sz val="14"/>
      <name val="Bookman Old Style"/>
      <family val="1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3"/>
        <bgColor indexed="64"/>
      </patternFill>
    </fill>
  </fills>
  <borders count="4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3">
    <xf numFmtId="0" fontId="0" fillId="0" borderId="1">
      <alignment vertical="center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1" fillId="0" borderId="2">
      <alignment horizontal="center" vertical="center"/>
    </xf>
    <xf numFmtId="0" fontId="1" fillId="0" borderId="3">
      <alignment horizontal="center" vertical="center"/>
    </xf>
    <xf numFmtId="0" fontId="4" fillId="11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4" applyNumberFormat="0" applyAlignment="0" applyProtection="0"/>
    <xf numFmtId="0" fontId="14" fillId="17" borderId="5" applyNumberFormat="0" applyAlignment="0" applyProtection="0"/>
    <xf numFmtId="41" fontId="32" fillId="0" borderId="6" applyFont="0" applyFill="0" applyAlignment="0">
      <alignment vertical="center"/>
      <protection locked="0"/>
    </xf>
    <xf numFmtId="38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164" fontId="32" fillId="0" borderId="6">
      <alignment vertical="center"/>
      <protection locked="0"/>
    </xf>
    <xf numFmtId="0" fontId="18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3" fillId="0" borderId="7" applyNumberFormat="0" applyFill="0" applyAlignment="0" applyProtection="0"/>
    <xf numFmtId="0" fontId="7" fillId="0" borderId="8" applyNumberFormat="0" applyFill="0" applyAlignment="0" applyProtection="0"/>
    <xf numFmtId="0" fontId="5" fillId="0" borderId="9" applyNumberFormat="0" applyFill="0" applyAlignment="0" applyProtection="0"/>
    <xf numFmtId="0" fontId="5" fillId="0" borderId="0" applyNumberFormat="0" applyFill="0" applyBorder="0" applyAlignment="0" applyProtection="0"/>
    <xf numFmtId="0" fontId="17" fillId="7" borderId="4" applyNumberFormat="0" applyAlignment="0" applyProtection="0"/>
    <xf numFmtId="0" fontId="11" fillId="0" borderId="10" applyNumberFormat="0" applyFill="0" applyAlignment="0" applyProtection="0"/>
    <xf numFmtId="0" fontId="9" fillId="7" borderId="0" applyNumberFormat="0" applyBorder="0" applyAlignment="0" applyProtection="0"/>
    <xf numFmtId="164" fontId="15" fillId="0" borderId="0">
      <alignment vertical="center"/>
    </xf>
    <xf numFmtId="0" fontId="32" fillId="0" borderId="0">
      <alignment vertical="center"/>
    </xf>
    <xf numFmtId="0" fontId="32" fillId="4" borderId="11" applyNumberFormat="0" applyFont="0" applyAlignment="0" applyProtection="0"/>
    <xf numFmtId="0" fontId="6" fillId="16" borderId="12" applyNumberFormat="0" applyAlignment="0" applyProtection="0"/>
    <xf numFmtId="9" fontId="32" fillId="0" borderId="0" applyFont="0" applyFill="0" applyBorder="0" applyAlignment="0" applyProtection="0">
      <alignment vertical="center"/>
    </xf>
    <xf numFmtId="9" fontId="32" fillId="0" borderId="13" applyFon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11" fillId="0" borderId="0" applyNumberFormat="0" applyFill="0" applyBorder="0" applyAlignment="0" applyProtection="0"/>
  </cellStyleXfs>
  <cellXfs count="238">
    <xf numFmtId="0" fontId="0" fillId="0" borderId="1" xfId="0" applyAlignment="1"/>
    <xf numFmtId="0" fontId="19" fillId="0" borderId="1" xfId="0" applyFont="1" applyAlignment="1"/>
    <xf numFmtId="0" fontId="20" fillId="0" borderId="15" xfId="0" applyFont="1" applyBorder="1" applyAlignment="1"/>
    <xf numFmtId="0" fontId="20" fillId="0" borderId="0" xfId="0" applyFont="1" applyBorder="1" applyAlignment="1"/>
    <xf numFmtId="0" fontId="20" fillId="0" borderId="1" xfId="0" applyFont="1" applyAlignment="1"/>
    <xf numFmtId="0" fontId="20" fillId="0" borderId="16" xfId="0" applyFont="1" applyBorder="1" applyAlignment="1"/>
    <xf numFmtId="0" fontId="19" fillId="0" borderId="16" xfId="0" applyFont="1" applyBorder="1" applyAlignment="1"/>
    <xf numFmtId="0" fontId="2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/>
    <xf numFmtId="0" fontId="22" fillId="0" borderId="0" xfId="0" applyFont="1" applyBorder="1" applyAlignment="1" applyProtection="1"/>
    <xf numFmtId="0" fontId="25" fillId="0" borderId="0" xfId="0" applyFont="1" applyBorder="1" applyAlignment="1" applyProtection="1"/>
    <xf numFmtId="0" fontId="25" fillId="0" borderId="17" xfId="0" applyFont="1" applyBorder="1" applyAlignment="1"/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Border="1" applyAlignment="1"/>
    <xf numFmtId="0" fontId="25" fillId="0" borderId="0" xfId="0" applyFont="1" applyBorder="1" applyAlignment="1" applyProtection="1">
      <alignment horizontal="center"/>
    </xf>
    <xf numFmtId="0" fontId="25" fillId="0" borderId="19" xfId="0" applyFont="1" applyBorder="1" applyAlignment="1" applyProtection="1">
      <alignment horizontal="center"/>
    </xf>
    <xf numFmtId="0" fontId="25" fillId="0" borderId="1" xfId="0" applyFont="1" applyBorder="1" applyAlignment="1" applyProtection="1">
      <alignment horizontal="center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 applyProtection="1">
      <alignment horizontal="right"/>
    </xf>
    <xf numFmtId="0" fontId="25" fillId="0" borderId="22" xfId="0" applyFont="1" applyBorder="1" applyAlignment="1" applyProtection="1"/>
    <xf numFmtId="0" fontId="19" fillId="0" borderId="23" xfId="0" applyFont="1" applyBorder="1" applyAlignment="1"/>
    <xf numFmtId="0" fontId="25" fillId="0" borderId="24" xfId="0" applyFont="1" applyBorder="1" applyAlignment="1" applyProtection="1">
      <alignment horizontal="center"/>
    </xf>
    <xf numFmtId="0" fontId="19" fillId="0" borderId="18" xfId="0" applyFont="1" applyFill="1" applyBorder="1" applyAlignment="1" applyProtection="1">
      <alignment horizontal="center"/>
    </xf>
    <xf numFmtId="0" fontId="19" fillId="0" borderId="22" xfId="0" applyFont="1" applyFill="1" applyBorder="1" applyAlignment="1" applyProtection="1"/>
    <xf numFmtId="3" fontId="19" fillId="0" borderId="23" xfId="0" applyNumberFormat="1" applyFont="1" applyFill="1" applyBorder="1" applyAlignment="1"/>
    <xf numFmtId="0" fontId="25" fillId="0" borderId="25" xfId="0" applyFont="1" applyBorder="1" applyAlignment="1" applyProtection="1">
      <alignment horizontal="center"/>
    </xf>
    <xf numFmtId="0" fontId="25" fillId="0" borderId="22" xfId="0" applyFont="1" applyBorder="1" applyAlignment="1" applyProtection="1">
      <alignment horizontal="center"/>
    </xf>
    <xf numFmtId="0" fontId="19" fillId="0" borderId="0" xfId="0" applyFont="1" applyBorder="1" applyAlignment="1"/>
    <xf numFmtId="0" fontId="19" fillId="0" borderId="25" xfId="0" applyFont="1" applyBorder="1" applyAlignment="1">
      <alignment horizontal="center"/>
    </xf>
    <xf numFmtId="0" fontId="25" fillId="0" borderId="22" xfId="0" applyFont="1" applyBorder="1" applyAlignment="1"/>
    <xf numFmtId="0" fontId="19" fillId="0" borderId="22" xfId="0" applyFont="1" applyBorder="1" applyAlignment="1"/>
    <xf numFmtId="0" fontId="19" fillId="0" borderId="26" xfId="0" applyFont="1" applyBorder="1" applyAlignment="1"/>
    <xf numFmtId="0" fontId="19" fillId="0" borderId="25" xfId="0" applyFont="1" applyFill="1" applyBorder="1" applyAlignment="1">
      <alignment horizontal="center"/>
    </xf>
    <xf numFmtId="0" fontId="19" fillId="0" borderId="25" xfId="0" applyFont="1" applyFill="1" applyBorder="1" applyAlignment="1" applyProtection="1">
      <alignment horizontal="center"/>
    </xf>
    <xf numFmtId="0" fontId="25" fillId="0" borderId="22" xfId="0" applyFont="1" applyFill="1" applyBorder="1" applyAlignment="1" applyProtection="1"/>
    <xf numFmtId="0" fontId="19" fillId="0" borderId="22" xfId="0" applyFont="1" applyFill="1" applyBorder="1" applyAlignment="1"/>
    <xf numFmtId="0" fontId="25" fillId="0" borderId="18" xfId="0" applyFont="1" applyFill="1" applyBorder="1" applyAlignment="1" applyProtection="1">
      <alignment horizontal="right"/>
    </xf>
    <xf numFmtId="0" fontId="19" fillId="0" borderId="0" xfId="0" applyFont="1" applyBorder="1" applyAlignment="1">
      <alignment horizontal="right"/>
    </xf>
    <xf numFmtId="0" fontId="25" fillId="0" borderId="19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28" fillId="18" borderId="18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5" fillId="0" borderId="22" xfId="0" applyFont="1" applyFill="1" applyBorder="1" applyAlignment="1"/>
    <xf numFmtId="0" fontId="19" fillId="0" borderId="18" xfId="0" applyFont="1" applyFill="1" applyBorder="1" applyAlignment="1"/>
    <xf numFmtId="0" fontId="19" fillId="0" borderId="0" xfId="0" applyFont="1" applyFill="1" applyBorder="1" applyAlignment="1"/>
    <xf numFmtId="0" fontId="19" fillId="0" borderId="0" xfId="0" applyFont="1" applyFill="1" applyBorder="1" applyAlignment="1" applyProtection="1"/>
    <xf numFmtId="0" fontId="25" fillId="0" borderId="31" xfId="0" applyFont="1" applyFill="1" applyBorder="1" applyAlignment="1">
      <alignment horizontal="left"/>
    </xf>
    <xf numFmtId="0" fontId="25" fillId="0" borderId="32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center"/>
    </xf>
    <xf numFmtId="0" fontId="25" fillId="0" borderId="35" xfId="0" applyFont="1" applyFill="1" applyBorder="1" applyAlignment="1">
      <alignment horizontal="center"/>
    </xf>
    <xf numFmtId="0" fontId="25" fillId="0" borderId="24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0" fontId="19" fillId="0" borderId="25" xfId="0" applyFont="1" applyFill="1" applyBorder="1" applyAlignment="1"/>
    <xf numFmtId="0" fontId="19" fillId="0" borderId="15" xfId="0" applyFont="1" applyFill="1" applyBorder="1" applyAlignment="1"/>
    <xf numFmtId="0" fontId="19" fillId="0" borderId="37" xfId="0" applyFont="1" applyFill="1" applyBorder="1" applyAlignment="1"/>
    <xf numFmtId="1" fontId="19" fillId="0" borderId="22" xfId="0" applyNumberFormat="1" applyFont="1" applyFill="1" applyBorder="1" applyAlignment="1"/>
    <xf numFmtId="0" fontId="21" fillId="0" borderId="0" xfId="0" applyFont="1" applyBorder="1" applyAlignment="1">
      <alignment horizontal="right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19" fillId="0" borderId="26" xfId="0" applyFont="1" applyBorder="1" applyAlignment="1">
      <alignment horizontal="center"/>
    </xf>
    <xf numFmtId="0" fontId="19" fillId="0" borderId="18" xfId="0" applyFont="1" applyBorder="1" applyAlignment="1"/>
    <xf numFmtId="0" fontId="26" fillId="0" borderId="36" xfId="0" applyFont="1" applyBorder="1" applyAlignment="1" applyProtection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8" fillId="18" borderId="17" xfId="0" applyFont="1" applyFill="1" applyBorder="1" applyAlignment="1">
      <alignment horizontal="center"/>
    </xf>
    <xf numFmtId="0" fontId="25" fillId="0" borderId="38" xfId="0" applyFont="1" applyBorder="1" applyAlignment="1"/>
    <xf numFmtId="0" fontId="19" fillId="0" borderId="35" xfId="0" applyFont="1" applyBorder="1" applyAlignment="1"/>
    <xf numFmtId="0" fontId="19" fillId="0" borderId="23" xfId="0" applyFont="1" applyFill="1" applyBorder="1" applyAlignment="1"/>
    <xf numFmtId="0" fontId="19" fillId="0" borderId="37" xfId="0" applyFont="1" applyBorder="1" applyAlignment="1"/>
    <xf numFmtId="0" fontId="19" fillId="0" borderId="26" xfId="0" applyFont="1" applyBorder="1" applyAlignment="1" applyProtection="1">
      <alignment horizontal="center"/>
    </xf>
    <xf numFmtId="0" fontId="19" fillId="0" borderId="38" xfId="0" applyFont="1" applyBorder="1" applyAlignment="1" applyProtection="1">
      <alignment horizontal="center"/>
    </xf>
    <xf numFmtId="0" fontId="25" fillId="0" borderId="26" xfId="0" applyFont="1" applyBorder="1" applyAlignment="1"/>
    <xf numFmtId="3" fontId="19" fillId="0" borderId="0" xfId="0" applyNumberFormat="1" applyFont="1" applyBorder="1" applyAlignment="1"/>
    <xf numFmtId="0" fontId="19" fillId="0" borderId="28" xfId="0" applyFont="1" applyBorder="1" applyAlignment="1"/>
    <xf numFmtId="0" fontId="19" fillId="0" borderId="13" xfId="0" applyFont="1" applyBorder="1" applyAlignment="1"/>
    <xf numFmtId="0" fontId="19" fillId="16" borderId="3" xfId="0" applyFont="1" applyFill="1" applyBorder="1" applyAlignment="1"/>
    <xf numFmtId="0" fontId="19" fillId="0" borderId="26" xfId="0" applyFont="1" applyBorder="1" applyAlignment="1" applyProtection="1"/>
    <xf numFmtId="0" fontId="19" fillId="0" borderId="0" xfId="0" applyFont="1" applyBorder="1" applyAlignment="1" applyProtection="1"/>
    <xf numFmtId="0" fontId="28" fillId="18" borderId="29" xfId="0" applyFont="1" applyFill="1" applyBorder="1" applyAlignment="1">
      <alignment horizontal="center"/>
    </xf>
    <xf numFmtId="0" fontId="19" fillId="0" borderId="21" xfId="0" applyFont="1" applyBorder="1" applyAlignment="1"/>
    <xf numFmtId="0" fontId="19" fillId="0" borderId="39" xfId="0" applyFont="1" applyBorder="1" applyAlignment="1"/>
    <xf numFmtId="0" fontId="19" fillId="0" borderId="40" xfId="0" applyFont="1" applyBorder="1" applyAlignment="1" applyProtection="1"/>
    <xf numFmtId="0" fontId="19" fillId="0" borderId="13" xfId="0" applyFont="1" applyBorder="1" applyAlignment="1" applyProtection="1"/>
    <xf numFmtId="3" fontId="19" fillId="0" borderId="20" xfId="0" applyNumberFormat="1" applyFont="1" applyFill="1" applyBorder="1" applyAlignment="1"/>
    <xf numFmtId="0" fontId="19" fillId="0" borderId="41" xfId="0" applyFont="1" applyBorder="1" applyAlignment="1"/>
    <xf numFmtId="0" fontId="19" fillId="0" borderId="0" xfId="0" applyFont="1" applyBorder="1" applyAlignment="1">
      <alignment horizontal="center"/>
    </xf>
    <xf numFmtId="0" fontId="29" fillId="18" borderId="26" xfId="0" applyFont="1" applyFill="1" applyBorder="1" applyAlignment="1">
      <alignment horizontal="center"/>
    </xf>
    <xf numFmtId="0" fontId="29" fillId="18" borderId="0" xfId="0" applyFont="1" applyFill="1" applyBorder="1" applyAlignment="1">
      <alignment horizontal="center"/>
    </xf>
    <xf numFmtId="0" fontId="29" fillId="18" borderId="0" xfId="0" applyFont="1" applyFill="1" applyBorder="1" applyAlignment="1"/>
    <xf numFmtId="0" fontId="19" fillId="0" borderId="43" xfId="0" applyFont="1" applyBorder="1" applyAlignment="1"/>
    <xf numFmtId="0" fontId="19" fillId="0" borderId="44" xfId="0" applyFont="1" applyBorder="1" applyAlignment="1"/>
    <xf numFmtId="0" fontId="19" fillId="0" borderId="6" xfId="0" applyFont="1" applyBorder="1" applyAlignment="1"/>
    <xf numFmtId="0" fontId="19" fillId="0" borderId="38" xfId="0" applyFont="1" applyBorder="1" applyAlignment="1"/>
    <xf numFmtId="0" fontId="19" fillId="0" borderId="45" xfId="0" applyFont="1" applyBorder="1" applyAlignment="1"/>
    <xf numFmtId="0" fontId="30" fillId="0" borderId="0" xfId="0" applyFont="1" applyBorder="1" applyAlignment="1"/>
    <xf numFmtId="0" fontId="28" fillId="18" borderId="6" xfId="0" applyFont="1" applyFill="1" applyBorder="1" applyAlignment="1" applyProtection="1">
      <alignment horizontal="center"/>
    </xf>
    <xf numFmtId="9" fontId="19" fillId="0" borderId="0" xfId="0" applyNumberFormat="1" applyFont="1" applyBorder="1" applyAlignment="1">
      <alignment horizontal="right"/>
    </xf>
    <xf numFmtId="1" fontId="25" fillId="0" borderId="22" xfId="0" applyNumberFormat="1" applyFont="1" applyFill="1" applyBorder="1" applyAlignment="1"/>
    <xf numFmtId="0" fontId="19" fillId="0" borderId="28" xfId="0" applyFont="1" applyFill="1" applyBorder="1" applyAlignment="1"/>
    <xf numFmtId="0" fontId="19" fillId="0" borderId="13" xfId="0" applyFont="1" applyFill="1" applyBorder="1" applyAlignment="1"/>
    <xf numFmtId="0" fontId="30" fillId="0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46" xfId="0" applyFont="1" applyFill="1" applyBorder="1" applyAlignment="1"/>
    <xf numFmtId="0" fontId="31" fillId="0" borderId="2" xfId="0" applyFont="1" applyFill="1" applyBorder="1" applyAlignment="1"/>
    <xf numFmtId="0" fontId="19" fillId="0" borderId="0" xfId="0" applyFont="1" applyBorder="1" applyAlignment="1">
      <alignment wrapText="1"/>
    </xf>
    <xf numFmtId="0" fontId="20" fillId="0" borderId="43" xfId="0" applyFont="1" applyBorder="1" applyAlignment="1"/>
    <xf numFmtId="0" fontId="20" fillId="0" borderId="0" xfId="0" applyFont="1" applyBorder="1" applyAlignment="1" applyProtection="1"/>
    <xf numFmtId="165" fontId="19" fillId="0" borderId="6" xfId="0" quotePrefix="1" applyNumberFormat="1" applyFont="1" applyBorder="1" applyAlignment="1">
      <alignment horizontal="right"/>
    </xf>
    <xf numFmtId="165" fontId="19" fillId="0" borderId="45" xfId="0" quotePrefix="1" applyNumberFormat="1" applyFont="1" applyBorder="1" applyAlignment="1">
      <alignment horizontal="right"/>
    </xf>
    <xf numFmtId="39" fontId="22" fillId="0" borderId="0" xfId="0" applyNumberFormat="1" applyFont="1" applyBorder="1" applyAlignment="1" applyProtection="1">
      <alignment horizontal="left" vertical="center"/>
    </xf>
    <xf numFmtId="39" fontId="21" fillId="0" borderId="0" xfId="0" applyNumberFormat="1" applyFont="1" applyBorder="1" applyAlignment="1"/>
    <xf numFmtId="39" fontId="25" fillId="0" borderId="20" xfId="0" applyNumberFormat="1" applyFont="1" applyBorder="1" applyAlignment="1">
      <alignment horizontal="center"/>
    </xf>
    <xf numFmtId="39" fontId="19" fillId="0" borderId="23" xfId="0" applyNumberFormat="1" applyFont="1" applyBorder="1" applyAlignment="1"/>
    <xf numFmtId="39" fontId="19" fillId="0" borderId="23" xfId="0" applyNumberFormat="1" applyFont="1" applyFill="1" applyBorder="1" applyAlignment="1"/>
    <xf numFmtId="39" fontId="27" fillId="0" borderId="0" xfId="0" applyNumberFormat="1" applyFont="1" applyFill="1" applyBorder="1" applyAlignment="1"/>
    <xf numFmtId="39" fontId="25" fillId="0" borderId="33" xfId="0" applyNumberFormat="1" applyFont="1" applyFill="1" applyBorder="1" applyAlignment="1">
      <alignment horizontal="left"/>
    </xf>
    <xf numFmtId="39" fontId="26" fillId="0" borderId="36" xfId="0" applyNumberFormat="1" applyFont="1" applyFill="1" applyBorder="1" applyAlignment="1" applyProtection="1">
      <alignment horizontal="center"/>
    </xf>
    <xf numFmtId="39" fontId="25" fillId="0" borderId="20" xfId="0" applyNumberFormat="1" applyFont="1" applyFill="1" applyBorder="1" applyAlignment="1">
      <alignment horizontal="center"/>
    </xf>
    <xf numFmtId="39" fontId="19" fillId="0" borderId="37" xfId="0" applyNumberFormat="1" applyFont="1" applyFill="1" applyBorder="1" applyAlignment="1"/>
    <xf numFmtId="39" fontId="19" fillId="0" borderId="3" xfId="0" applyNumberFormat="1" applyFont="1" applyFill="1" applyBorder="1" applyAlignment="1"/>
    <xf numFmtId="39" fontId="19" fillId="0" borderId="0" xfId="0" applyNumberFormat="1" applyFont="1" applyBorder="1" applyAlignment="1"/>
    <xf numFmtId="39" fontId="20" fillId="0" borderId="0" xfId="0" applyNumberFormat="1" applyFont="1" applyBorder="1" applyAlignment="1"/>
    <xf numFmtId="39" fontId="20" fillId="0" borderId="1" xfId="0" applyNumberFormat="1" applyFont="1" applyAlignment="1"/>
    <xf numFmtId="39" fontId="25" fillId="0" borderId="23" xfId="0" applyNumberFormat="1" applyFont="1" applyBorder="1" applyAlignment="1">
      <alignment horizontal="center"/>
    </xf>
    <xf numFmtId="39" fontId="19" fillId="0" borderId="23" xfId="0" applyNumberFormat="1" applyFont="1" applyFill="1" applyBorder="1" applyAlignment="1">
      <alignment horizontal="right"/>
    </xf>
    <xf numFmtId="4" fontId="19" fillId="0" borderId="3" xfId="0" applyNumberFormat="1" applyFont="1" applyFill="1" applyBorder="1" applyAlignment="1"/>
    <xf numFmtId="39" fontId="25" fillId="0" borderId="20" xfId="0" applyNumberFormat="1" applyFont="1" applyFill="1" applyBorder="1" applyAlignment="1"/>
    <xf numFmtId="10" fontId="19" fillId="0" borderId="23" xfId="0" applyNumberFormat="1" applyFont="1" applyFill="1" applyBorder="1" applyAlignment="1"/>
    <xf numFmtId="0" fontId="34" fillId="0" borderId="0" xfId="0" applyFont="1" applyBorder="1" applyAlignment="1"/>
    <xf numFmtId="0" fontId="34" fillId="0" borderId="0" xfId="0" applyFont="1" applyBorder="1" applyAlignment="1" applyProtection="1"/>
    <xf numFmtId="9" fontId="19" fillId="0" borderId="20" xfId="0" applyNumberFormat="1" applyFont="1" applyFill="1" applyBorder="1" applyAlignment="1"/>
    <xf numFmtId="9" fontId="19" fillId="0" borderId="23" xfId="0" applyNumberFormat="1" applyFont="1" applyFill="1" applyBorder="1" applyAlignment="1"/>
    <xf numFmtId="9" fontId="19" fillId="0" borderId="20" xfId="47" applyNumberFormat="1" applyFont="1" applyFill="1" applyBorder="1" applyAlignment="1">
      <alignment horizontal="right"/>
    </xf>
    <xf numFmtId="9" fontId="19" fillId="0" borderId="42" xfId="0" applyNumberFormat="1" applyFont="1" applyFill="1" applyBorder="1" applyAlignment="1"/>
    <xf numFmtId="0" fontId="25" fillId="0" borderId="0" xfId="0" applyFont="1" applyBorder="1" applyAlignment="1">
      <alignment horizontal="center"/>
    </xf>
    <xf numFmtId="9" fontId="19" fillId="0" borderId="6" xfId="0" applyNumberFormat="1" applyFont="1" applyBorder="1" applyAlignment="1"/>
    <xf numFmtId="10" fontId="19" fillId="0" borderId="6" xfId="0" applyNumberFormat="1" applyFont="1" applyBorder="1" applyAlignment="1"/>
    <xf numFmtId="9" fontId="19" fillId="0" borderId="45" xfId="0" applyNumberFormat="1" applyFont="1" applyBorder="1" applyAlignment="1"/>
    <xf numFmtId="0" fontId="19" fillId="0" borderId="0" xfId="0" applyFont="1" applyBorder="1" applyAlignment="1">
      <alignment vertical="top" wrapText="1"/>
    </xf>
    <xf numFmtId="0" fontId="19" fillId="0" borderId="0" xfId="0" applyFont="1" applyBorder="1" applyAlignment="1">
      <alignment horizontal="left" wrapText="1"/>
    </xf>
    <xf numFmtId="0" fontId="25" fillId="0" borderId="26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/>
    </xf>
    <xf numFmtId="0" fontId="28" fillId="18" borderId="26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8" fillId="18" borderId="43" xfId="0" applyFont="1" applyFill="1" applyBorder="1" applyAlignment="1" applyProtection="1">
      <alignment horizontal="center"/>
    </xf>
    <xf numFmtId="0" fontId="28" fillId="18" borderId="39" xfId="0" applyFont="1" applyFill="1" applyBorder="1" applyAlignment="1" applyProtection="1">
      <alignment horizontal="center"/>
    </xf>
    <xf numFmtId="0" fontId="28" fillId="18" borderId="44" xfId="0" applyFont="1" applyFill="1" applyBorder="1" applyAlignment="1" applyProtection="1">
      <alignment horizontal="center"/>
    </xf>
    <xf numFmtId="0" fontId="25" fillId="0" borderId="18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25" fillId="0" borderId="17" xfId="0" applyFont="1" applyFill="1" applyBorder="1" applyAlignment="1">
      <alignment horizontal="left"/>
    </xf>
    <xf numFmtId="0" fontId="28" fillId="18" borderId="19" xfId="0" applyFont="1" applyFill="1" applyBorder="1" applyAlignment="1">
      <alignment horizontal="center"/>
    </xf>
    <xf numFmtId="0" fontId="28" fillId="18" borderId="48" xfId="0" applyFont="1" applyFill="1" applyBorder="1" applyAlignment="1">
      <alignment horizontal="center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34" xfId="0" quotePrefix="1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28" fillId="18" borderId="21" xfId="0" applyFont="1" applyFill="1" applyBorder="1" applyAlignment="1">
      <alignment horizontal="center"/>
    </xf>
    <xf numFmtId="0" fontId="28" fillId="18" borderId="39" xfId="0" applyFont="1" applyFill="1" applyBorder="1" applyAlignment="1">
      <alignment horizontal="center"/>
    </xf>
    <xf numFmtId="0" fontId="28" fillId="18" borderId="47" xfId="0" applyFont="1" applyFill="1" applyBorder="1" applyAlignment="1">
      <alignment horizontal="center"/>
    </xf>
    <xf numFmtId="0" fontId="26" fillId="0" borderId="34" xfId="0" applyFont="1" applyBorder="1" applyAlignment="1" applyProtection="1">
      <alignment horizontal="right"/>
    </xf>
    <xf numFmtId="0" fontId="26" fillId="0" borderId="35" xfId="0" applyFont="1" applyBorder="1" applyAlignment="1" applyProtection="1">
      <alignment horizontal="right"/>
    </xf>
    <xf numFmtId="0" fontId="26" fillId="0" borderId="36" xfId="0" applyFont="1" applyBorder="1" applyAlignment="1" applyProtection="1">
      <alignment horizontal="right"/>
    </xf>
    <xf numFmtId="0" fontId="19" fillId="0" borderId="18" xfId="0" applyFont="1" applyBorder="1" applyAlignment="1"/>
    <xf numFmtId="0" fontId="19" fillId="0" borderId="0" xfId="0" applyFont="1" applyBorder="1" applyAlignment="1"/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28" fillId="18" borderId="6" xfId="0" applyFont="1" applyFill="1" applyBorder="1" applyAlignment="1" applyProtection="1">
      <alignment horizontal="center"/>
    </xf>
    <xf numFmtId="0" fontId="25" fillId="0" borderId="18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18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24" fillId="0" borderId="0" xfId="0" applyFont="1" applyBorder="1" applyAlignment="1" applyProtection="1">
      <alignment horizontal="center"/>
    </xf>
    <xf numFmtId="0" fontId="25" fillId="0" borderId="31" xfId="0" applyFont="1" applyBorder="1" applyAlignment="1" applyProtection="1">
      <alignment horizontal="left"/>
    </xf>
    <xf numFmtId="0" fontId="25" fillId="0" borderId="32" xfId="0" applyFont="1" applyBorder="1" applyAlignment="1" applyProtection="1">
      <alignment horizontal="left"/>
    </xf>
    <xf numFmtId="0" fontId="25" fillId="0" borderId="33" xfId="0" applyFont="1" applyBorder="1" applyAlignment="1" applyProtection="1">
      <alignment horizontal="left"/>
    </xf>
    <xf numFmtId="0" fontId="25" fillId="0" borderId="31" xfId="0" applyFont="1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0" borderId="33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25" fillId="0" borderId="0" xfId="0" applyFont="1" applyBorder="1" applyAlignment="1" applyProtection="1">
      <alignment horizontal="center"/>
    </xf>
    <xf numFmtId="37" fontId="19" fillId="0" borderId="23" xfId="0" applyNumberFormat="1" applyFont="1" applyFill="1" applyBorder="1" applyAlignment="1"/>
    <xf numFmtId="37" fontId="25" fillId="0" borderId="27" xfId="0" applyNumberFormat="1" applyFont="1" applyFill="1" applyBorder="1" applyAlignment="1"/>
    <xf numFmtId="37" fontId="19" fillId="0" borderId="18" xfId="0" applyNumberFormat="1" applyFont="1" applyFill="1" applyBorder="1" applyAlignment="1" applyProtection="1">
      <alignment horizontal="center"/>
    </xf>
    <xf numFmtId="37" fontId="19" fillId="0" borderId="22" xfId="0" applyNumberFormat="1" applyFont="1" applyFill="1" applyBorder="1" applyAlignment="1" applyProtection="1"/>
    <xf numFmtId="37" fontId="19" fillId="0" borderId="22" xfId="0" applyNumberFormat="1" applyFont="1" applyFill="1" applyBorder="1" applyAlignment="1" applyProtection="1">
      <alignment wrapText="1"/>
    </xf>
    <xf numFmtId="37" fontId="19" fillId="0" borderId="22" xfId="0" applyNumberFormat="1" applyFont="1" applyFill="1" applyBorder="1" applyAlignment="1" applyProtection="1">
      <alignment horizontal="left"/>
    </xf>
    <xf numFmtId="37" fontId="25" fillId="0" borderId="26" xfId="0" applyNumberFormat="1" applyFont="1" applyFill="1" applyBorder="1" applyAlignment="1" applyProtection="1"/>
    <xf numFmtId="37" fontId="25" fillId="0" borderId="18" xfId="0" applyNumberFormat="1" applyFont="1" applyFill="1" applyBorder="1" applyAlignment="1" applyProtection="1">
      <alignment horizontal="right"/>
    </xf>
    <xf numFmtId="37" fontId="25" fillId="0" borderId="22" xfId="0" applyNumberFormat="1" applyFont="1" applyFill="1" applyBorder="1" applyAlignment="1" applyProtection="1"/>
    <xf numFmtId="37" fontId="27" fillId="0" borderId="23" xfId="0" applyNumberFormat="1" applyFont="1" applyFill="1" applyBorder="1" applyAlignment="1"/>
    <xf numFmtId="37" fontId="19" fillId="0" borderId="22" xfId="0" applyNumberFormat="1" applyFont="1" applyFill="1" applyBorder="1" applyAlignment="1"/>
    <xf numFmtId="37" fontId="25" fillId="0" borderId="22" xfId="0" applyNumberFormat="1" applyFont="1" applyFill="1" applyBorder="1" applyAlignment="1"/>
    <xf numFmtId="37" fontId="19" fillId="0" borderId="18" xfId="0" applyNumberFormat="1" applyFont="1" applyFill="1" applyBorder="1" applyAlignment="1" applyProtection="1"/>
    <xf numFmtId="37" fontId="25" fillId="0" borderId="18" xfId="0" applyNumberFormat="1" applyFont="1" applyFill="1" applyBorder="1" applyAlignment="1" applyProtection="1">
      <alignment horizontal="right" vertical="justify"/>
    </xf>
    <xf numFmtId="37" fontId="19" fillId="0" borderId="28" xfId="0" applyNumberFormat="1" applyFont="1" applyFill="1" applyBorder="1" applyAlignment="1" applyProtection="1">
      <alignment horizontal="center"/>
    </xf>
    <xf numFmtId="37" fontId="19" fillId="0" borderId="2" xfId="0" applyNumberFormat="1" applyFont="1" applyFill="1" applyBorder="1" applyAlignment="1" applyProtection="1"/>
    <xf numFmtId="37" fontId="25" fillId="0" borderId="30" xfId="0" applyNumberFormat="1" applyFont="1" applyFill="1" applyBorder="1" applyAlignment="1"/>
    <xf numFmtId="37" fontId="25" fillId="0" borderId="23" xfId="0" applyNumberFormat="1" applyFont="1" applyFill="1" applyBorder="1" applyAlignment="1"/>
    <xf numFmtId="3" fontId="19" fillId="0" borderId="25" xfId="0" applyNumberFormat="1" applyFont="1" applyBorder="1" applyAlignment="1">
      <alignment horizontal="center"/>
    </xf>
    <xf numFmtId="3" fontId="19" fillId="0" borderId="22" xfId="0" applyNumberFormat="1" applyFont="1" applyBorder="1" applyAlignment="1" applyProtection="1"/>
    <xf numFmtId="3" fontId="33" fillId="0" borderId="23" xfId="0" applyNumberFormat="1" applyFont="1" applyFill="1" applyBorder="1" applyAlignment="1">
      <alignment horizontal="right"/>
    </xf>
    <xf numFmtId="3" fontId="19" fillId="0" borderId="23" xfId="0" applyNumberFormat="1" applyFont="1" applyFill="1" applyBorder="1" applyAlignment="1">
      <alignment horizontal="right"/>
    </xf>
    <xf numFmtId="3" fontId="19" fillId="0" borderId="22" xfId="0" applyNumberFormat="1" applyFont="1" applyBorder="1" applyAlignment="1"/>
    <xf numFmtId="3" fontId="19" fillId="0" borderId="27" xfId="0" applyNumberFormat="1" applyFont="1" applyFill="1" applyBorder="1" applyAlignment="1">
      <alignment horizontal="right"/>
    </xf>
    <xf numFmtId="3" fontId="19" fillId="0" borderId="26" xfId="0" applyNumberFormat="1" applyFont="1" applyBorder="1" applyAlignment="1"/>
    <xf numFmtId="3" fontId="25" fillId="0" borderId="23" xfId="0" applyNumberFormat="1" applyFont="1" applyFill="1" applyBorder="1" applyAlignment="1">
      <alignment horizontal="right"/>
    </xf>
    <xf numFmtId="3" fontId="25" fillId="0" borderId="22" xfId="0" applyNumberFormat="1" applyFont="1" applyBorder="1" applyAlignment="1" applyProtection="1"/>
    <xf numFmtId="3" fontId="19" fillId="0" borderId="22" xfId="0" applyNumberFormat="1" applyFont="1" applyBorder="1" applyAlignment="1" applyProtection="1">
      <alignment horizontal="left"/>
    </xf>
    <xf numFmtId="3" fontId="19" fillId="0" borderId="18" xfId="0" applyNumberFormat="1" applyFont="1" applyBorder="1" applyAlignment="1">
      <alignment horizontal="center"/>
    </xf>
    <xf numFmtId="3" fontId="19" fillId="0" borderId="28" xfId="0" applyNumberFormat="1" applyFont="1" applyBorder="1" applyAlignment="1">
      <alignment horizontal="center"/>
    </xf>
    <xf numFmtId="3" fontId="25" fillId="0" borderId="2" xfId="0" applyNumberFormat="1" applyFont="1" applyBorder="1" applyAlignment="1" applyProtection="1"/>
    <xf numFmtId="3" fontId="25" fillId="0" borderId="3" xfId="0" applyNumberFormat="1" applyFont="1" applyFill="1" applyBorder="1" applyAlignment="1">
      <alignment horizontal="right"/>
    </xf>
    <xf numFmtId="3" fontId="19" fillId="0" borderId="18" xfId="0" applyNumberFormat="1" applyFont="1" applyFill="1" applyBorder="1" applyAlignment="1"/>
    <xf numFmtId="3" fontId="19" fillId="0" borderId="0" xfId="0" applyNumberFormat="1" applyFont="1" applyFill="1" applyBorder="1" applyAlignment="1"/>
    <xf numFmtId="3" fontId="19" fillId="0" borderId="0" xfId="0" applyNumberFormat="1" applyFont="1" applyFill="1" applyBorder="1" applyAlignment="1">
      <alignment horizontal="left" indent="1"/>
    </xf>
    <xf numFmtId="3" fontId="28" fillId="18" borderId="19" xfId="0" applyNumberFormat="1" applyFont="1" applyFill="1" applyBorder="1" applyAlignment="1">
      <alignment horizontal="center"/>
    </xf>
    <xf numFmtId="3" fontId="28" fillId="18" borderId="48" xfId="0" applyNumberFormat="1" applyFont="1" applyFill="1" applyBorder="1" applyAlignment="1">
      <alignment horizontal="center"/>
    </xf>
    <xf numFmtId="3" fontId="19" fillId="0" borderId="37" xfId="0" applyNumberFormat="1" applyFont="1" applyFill="1" applyBorder="1" applyAlignment="1"/>
    <xf numFmtId="3" fontId="20" fillId="0" borderId="23" xfId="0" applyNumberFormat="1" applyFont="1" applyFill="1" applyBorder="1" applyAlignment="1"/>
    <xf numFmtId="37" fontId="19" fillId="0" borderId="23" xfId="0" applyNumberFormat="1" applyFont="1" applyFill="1" applyBorder="1" applyAlignment="1">
      <alignment horizontal="right"/>
    </xf>
    <xf numFmtId="37" fontId="19" fillId="0" borderId="20" xfId="0" applyNumberFormat="1" applyFont="1" applyFill="1" applyBorder="1" applyAlignment="1">
      <alignment horizontal="right"/>
    </xf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1" xfId="19"/>
    <cellStyle name="a2" xfId="20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27" builtinId="27" customBuiltin="1"/>
    <cellStyle name="Calculation" xfId="28" builtinId="22" customBuiltin="1"/>
    <cellStyle name="Check Cell" xfId="29" builtinId="23" customBuiltin="1"/>
    <cellStyle name="Comma [0] 2" xfId="30"/>
    <cellStyle name="Comma [0] 3" xfId="31"/>
    <cellStyle name="Comma [0] 4" xfId="32"/>
    <cellStyle name="Excel Built-in Comma [0]" xfId="33"/>
    <cellStyle name="Explanatory Text" xfId="34" builtinId="53" customBuiltin="1"/>
    <cellStyle name="Good" xfId="35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41" builtinId="24" customBuiltin="1"/>
    <cellStyle name="Neutral" xfId="42" builtinId="28" customBuiltin="1"/>
    <cellStyle name="Normal" xfId="0" builtinId="0"/>
    <cellStyle name="Normal - Style1" xfId="43"/>
    <cellStyle name="Normal 2" xfId="44"/>
    <cellStyle name="Note" xfId="45" builtinId="10" customBuiltin="1"/>
    <cellStyle name="Output" xfId="46" builtinId="21" customBuiltin="1"/>
    <cellStyle name="Percent" xfId="47" builtinId="5"/>
    <cellStyle name="Percent 2" xfId="48"/>
    <cellStyle name="Percent 3" xfId="49"/>
    <cellStyle name="Title" xfId="50" builtinId="15" customBuiltin="1"/>
    <cellStyle name="Total" xfId="51" builtinId="25" customBuiltin="1"/>
    <cellStyle name="Warning Text" xfId="5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100" workbookViewId="0"/>
  </sheetViews>
  <sheetFormatPr defaultColWidth="9" defaultRowHeight="15"/>
  <sheetData/>
  <pageMargins left="0.75" right="0.75" top="1" bottom="1" header="0.5" footer="0.5"/>
  <pageSetup paperSize="9" orientation="portrait" horizontalDpi="0" verticalDpi="0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GU439"/>
  <sheetViews>
    <sheetView tabSelected="1" defaultGridColor="0" topLeftCell="K14" colorId="22" zoomScale="71" zoomScaleNormal="71" zoomScaleSheetLayoutView="100" workbookViewId="0">
      <selection activeCell="I24" sqref="I24"/>
    </sheetView>
  </sheetViews>
  <sheetFormatPr defaultColWidth="9.6640625" defaultRowHeight="16.5"/>
  <cols>
    <col min="1" max="1" width="9.6640625" style="4" hidden="1" customWidth="1"/>
    <col min="2" max="2" width="2.77734375" style="4" customWidth="1"/>
    <col min="3" max="3" width="4" style="4" customWidth="1"/>
    <col min="4" max="4" width="51.109375" style="4" customWidth="1"/>
    <col min="5" max="5" width="17" style="127" customWidth="1"/>
    <col min="6" max="6" width="3.33203125" style="4" customWidth="1"/>
    <col min="7" max="7" width="5.6640625" style="4" customWidth="1"/>
    <col min="8" max="8" width="66.21875" style="4" customWidth="1"/>
    <col min="9" max="9" width="16.5546875" style="4" customWidth="1"/>
    <col min="10" max="10" width="2.6640625" style="4" customWidth="1"/>
    <col min="11" max="11" width="3.44140625" style="4" customWidth="1"/>
    <col min="12" max="12" width="47.88671875" style="4" customWidth="1"/>
    <col min="13" max="13" width="17.5546875" style="4" customWidth="1"/>
    <col min="14" max="14" width="2.5546875" style="5" customWidth="1"/>
    <col min="15" max="15" width="3.21875" style="3" customWidth="1"/>
    <col min="16" max="16" width="46.77734375" style="3" customWidth="1"/>
    <col min="17" max="17" width="8.33203125" style="3" customWidth="1"/>
    <col min="18" max="18" width="9" style="3" customWidth="1"/>
    <col min="19" max="19" width="1.33203125" style="3" customWidth="1"/>
    <col min="20" max="203" width="9.6640625" style="3" bestFit="1"/>
    <col min="204" max="204" width="9.6640625" style="4" bestFit="1"/>
    <col min="205" max="16384" width="9.6640625" style="4"/>
  </cols>
  <sheetData>
    <row r="1" spans="1:203" s="1" customFormat="1" ht="18">
      <c r="A1" s="6"/>
      <c r="B1" s="7"/>
      <c r="C1" s="8"/>
      <c r="D1" s="9"/>
      <c r="E1" s="114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30"/>
      <c r="U1" s="17"/>
      <c r="V1" s="17"/>
      <c r="W1" s="17"/>
      <c r="X1" s="17"/>
      <c r="Y1" s="17"/>
      <c r="Z1" s="17"/>
      <c r="AA1" s="17"/>
      <c r="AB1" s="17"/>
      <c r="AC1" s="30"/>
      <c r="AD1" s="15"/>
      <c r="AE1" s="15"/>
      <c r="AF1" s="15"/>
      <c r="AG1" s="15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  <c r="EG1" s="30"/>
      <c r="EH1" s="30"/>
      <c r="EI1" s="30"/>
      <c r="EJ1" s="30"/>
      <c r="EK1" s="30"/>
      <c r="EL1" s="30"/>
      <c r="EM1" s="30"/>
      <c r="EN1" s="30"/>
      <c r="EO1" s="30"/>
      <c r="EP1" s="30"/>
      <c r="EQ1" s="30"/>
      <c r="ER1" s="30"/>
      <c r="ES1" s="30"/>
      <c r="ET1" s="30"/>
      <c r="EU1" s="30"/>
      <c r="EV1" s="30"/>
      <c r="EW1" s="30"/>
      <c r="EX1" s="30"/>
      <c r="EY1" s="30"/>
      <c r="EZ1" s="30"/>
      <c r="FA1" s="30"/>
      <c r="FB1" s="30"/>
      <c r="FC1" s="30"/>
      <c r="FD1" s="30"/>
      <c r="FE1" s="30"/>
      <c r="FF1" s="30"/>
      <c r="FG1" s="30"/>
      <c r="FH1" s="30"/>
      <c r="FI1" s="30"/>
      <c r="FJ1" s="30"/>
      <c r="FK1" s="30"/>
      <c r="FL1" s="30"/>
      <c r="FM1" s="30"/>
      <c r="FN1" s="30"/>
      <c r="FO1" s="30"/>
      <c r="FP1" s="30"/>
      <c r="FQ1" s="30"/>
      <c r="FR1" s="30"/>
      <c r="FS1" s="30"/>
      <c r="FT1" s="30"/>
      <c r="FU1" s="30"/>
      <c r="FV1" s="30"/>
      <c r="FW1" s="30"/>
      <c r="FX1" s="30"/>
      <c r="FY1" s="30"/>
      <c r="FZ1" s="30"/>
      <c r="GA1" s="30"/>
      <c r="GB1" s="30"/>
      <c r="GC1" s="30"/>
      <c r="GD1" s="30"/>
      <c r="GE1" s="30"/>
      <c r="GF1" s="30"/>
      <c r="GG1" s="30"/>
      <c r="GH1" s="30"/>
      <c r="GI1" s="30"/>
      <c r="GJ1" s="30"/>
      <c r="GK1" s="30"/>
      <c r="GL1" s="30"/>
      <c r="GM1" s="30"/>
      <c r="GN1" s="30"/>
      <c r="GO1" s="30"/>
      <c r="GP1" s="30"/>
      <c r="GQ1" s="30"/>
      <c r="GR1" s="30"/>
      <c r="GS1" s="30"/>
      <c r="GT1" s="30"/>
      <c r="GU1" s="30"/>
    </row>
    <row r="2" spans="1:203" s="1" customFormat="1" ht="35.25">
      <c r="A2" s="6"/>
      <c r="B2" s="7"/>
      <c r="C2" s="195" t="s">
        <v>0</v>
      </c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7"/>
      <c r="T2" s="30"/>
      <c r="U2" s="196"/>
      <c r="V2" s="196"/>
      <c r="W2" s="196"/>
      <c r="X2" s="196"/>
      <c r="Y2" s="196"/>
      <c r="Z2" s="196"/>
      <c r="AA2" s="196"/>
      <c r="AB2" s="196"/>
      <c r="AC2" s="30"/>
      <c r="AD2" s="166"/>
      <c r="AE2" s="166"/>
      <c r="AF2" s="166"/>
      <c r="AG2" s="166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</row>
    <row r="3" spans="1:203" s="1" customFormat="1" ht="35.25">
      <c r="A3" s="6"/>
      <c r="B3" s="7"/>
      <c r="C3" s="195" t="s">
        <v>1</v>
      </c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5"/>
      <c r="P3" s="195"/>
      <c r="Q3" s="195"/>
      <c r="R3" s="195"/>
      <c r="S3" s="7"/>
      <c r="T3" s="30"/>
      <c r="U3" s="196"/>
      <c r="V3" s="196"/>
      <c r="W3" s="196"/>
      <c r="X3" s="196"/>
      <c r="Y3" s="196"/>
      <c r="Z3" s="196"/>
      <c r="AA3" s="196"/>
      <c r="AB3" s="196"/>
      <c r="AC3" s="30"/>
      <c r="AD3" s="166"/>
      <c r="AE3" s="166"/>
      <c r="AF3" s="166"/>
      <c r="AG3" s="166"/>
      <c r="AH3" s="30"/>
      <c r="AI3" s="166"/>
      <c r="AJ3" s="166"/>
      <c r="AK3" s="166"/>
      <c r="AL3" s="166"/>
      <c r="AM3" s="166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</row>
    <row r="4" spans="1:203" s="1" customFormat="1" ht="26.25">
      <c r="A4" s="6"/>
      <c r="B4" s="7"/>
      <c r="C4" s="188" t="s">
        <v>177</v>
      </c>
      <c r="D4" s="188"/>
      <c r="E4" s="188"/>
      <c r="F4" s="188"/>
      <c r="G4" s="188"/>
      <c r="H4" s="188"/>
      <c r="I4" s="188"/>
      <c r="J4" s="188"/>
      <c r="K4" s="188"/>
      <c r="L4" s="188"/>
      <c r="M4" s="188"/>
      <c r="N4" s="188"/>
      <c r="O4" s="188"/>
      <c r="P4" s="188"/>
      <c r="Q4" s="188"/>
      <c r="R4" s="188"/>
      <c r="S4" s="7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</row>
    <row r="5" spans="1:203" s="1" customFormat="1" ht="18">
      <c r="A5" s="6"/>
      <c r="B5" s="7"/>
      <c r="C5" s="10"/>
      <c r="D5" s="134"/>
      <c r="E5" s="115"/>
      <c r="F5" s="7"/>
      <c r="G5" s="7"/>
      <c r="H5" s="133"/>
      <c r="I5" s="7"/>
      <c r="J5" s="7"/>
      <c r="K5" s="7"/>
      <c r="L5" s="133"/>
      <c r="M5" s="7"/>
      <c r="N5" s="7"/>
      <c r="O5" s="7"/>
      <c r="P5" s="7"/>
      <c r="Q5" s="7"/>
      <c r="R5" s="7"/>
      <c r="S5" s="7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</row>
    <row r="6" spans="1:203" s="1" customFormat="1" ht="18">
      <c r="A6" s="6"/>
      <c r="B6" s="7"/>
      <c r="C6" s="10"/>
      <c r="D6" s="11"/>
      <c r="E6" s="115"/>
      <c r="F6" s="7"/>
      <c r="G6" s="7"/>
      <c r="H6" s="7"/>
      <c r="I6" s="7"/>
      <c r="J6" s="7"/>
      <c r="K6" s="7"/>
      <c r="L6" s="7"/>
      <c r="M6" s="60"/>
      <c r="N6" s="60"/>
      <c r="O6" s="60"/>
      <c r="P6" s="60"/>
      <c r="Q6" s="60"/>
      <c r="R6" s="7"/>
      <c r="S6" s="7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</row>
    <row r="7" spans="1:203" s="1" customFormat="1" ht="18">
      <c r="A7" s="6"/>
      <c r="B7" s="7"/>
      <c r="C7" s="189" t="s">
        <v>2</v>
      </c>
      <c r="D7" s="190"/>
      <c r="E7" s="191"/>
      <c r="F7" s="12"/>
      <c r="G7" s="192" t="s">
        <v>3</v>
      </c>
      <c r="H7" s="193"/>
      <c r="I7" s="194"/>
      <c r="J7" s="30"/>
      <c r="K7" s="162" t="s">
        <v>4</v>
      </c>
      <c r="L7" s="163"/>
      <c r="M7" s="164"/>
      <c r="N7" s="7"/>
      <c r="O7" s="179" t="s">
        <v>5</v>
      </c>
      <c r="P7" s="180"/>
      <c r="Q7" s="180"/>
      <c r="R7" s="181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</row>
    <row r="8" spans="1:203" s="1" customFormat="1" ht="18">
      <c r="A8" s="6"/>
      <c r="B8" s="7"/>
      <c r="C8" s="182" t="s">
        <v>175</v>
      </c>
      <c r="D8" s="183"/>
      <c r="E8" s="184"/>
      <c r="F8" s="13"/>
      <c r="G8" s="165" t="s">
        <v>6</v>
      </c>
      <c r="H8" s="166"/>
      <c r="I8" s="167"/>
      <c r="J8" s="30"/>
      <c r="K8" s="185" t="str">
        <f>G9</f>
        <v>Per 30 September 2016</v>
      </c>
      <c r="L8" s="186"/>
      <c r="M8" s="187"/>
      <c r="N8" s="7"/>
      <c r="O8" s="61"/>
      <c r="P8" s="62"/>
      <c r="Q8" s="62"/>
      <c r="R8" s="99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</row>
    <row r="9" spans="1:203" s="1" customFormat="1" ht="18">
      <c r="A9" s="6"/>
      <c r="B9" s="7"/>
      <c r="C9" s="182" t="s">
        <v>176</v>
      </c>
      <c r="D9" s="183"/>
      <c r="E9" s="184"/>
      <c r="F9" s="16"/>
      <c r="G9" s="165" t="s">
        <v>175</v>
      </c>
      <c r="H9" s="166"/>
      <c r="I9" s="167"/>
      <c r="J9" s="30"/>
      <c r="K9" s="165" t="str">
        <f>G10</f>
        <v>Triwulan III Tahun 2016</v>
      </c>
      <c r="L9" s="166"/>
      <c r="M9" s="167"/>
      <c r="N9" s="7"/>
      <c r="O9" s="63">
        <v>1</v>
      </c>
      <c r="P9" s="30" t="s">
        <v>7</v>
      </c>
      <c r="Q9" s="30" t="s">
        <v>8</v>
      </c>
      <c r="R9" s="95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</row>
    <row r="10" spans="1:203" s="1" customFormat="1" ht="18">
      <c r="A10" s="6"/>
      <c r="B10" s="7"/>
      <c r="C10" s="174" t="s">
        <v>9</v>
      </c>
      <c r="D10" s="175"/>
      <c r="E10" s="176"/>
      <c r="F10" s="17"/>
      <c r="G10" s="165" t="s">
        <v>176</v>
      </c>
      <c r="H10" s="166"/>
      <c r="I10" s="167"/>
      <c r="J10" s="30"/>
      <c r="K10" s="177"/>
      <c r="L10" s="178"/>
      <c r="M10" s="65" t="s">
        <v>9</v>
      </c>
      <c r="N10" s="7"/>
      <c r="O10" s="63">
        <v>2</v>
      </c>
      <c r="P10" s="30" t="s">
        <v>10</v>
      </c>
      <c r="Q10" s="30" t="s">
        <v>11</v>
      </c>
      <c r="R10" s="95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</row>
    <row r="11" spans="1:203" s="1" customFormat="1" ht="18">
      <c r="A11" s="6"/>
      <c r="B11" s="7"/>
      <c r="C11" s="18" t="s">
        <v>12</v>
      </c>
      <c r="D11" s="19" t="s">
        <v>13</v>
      </c>
      <c r="E11" s="116" t="s">
        <v>178</v>
      </c>
      <c r="F11" s="17"/>
      <c r="G11" s="14"/>
      <c r="H11" s="15"/>
      <c r="I11" s="65" t="s">
        <v>9</v>
      </c>
      <c r="J11" s="30"/>
      <c r="K11" s="66"/>
      <c r="L11" s="67" t="s">
        <v>13</v>
      </c>
      <c r="M11" s="55" t="str">
        <f>I12</f>
        <v>TW III - 2016</v>
      </c>
      <c r="N11" s="7"/>
      <c r="O11" s="63"/>
      <c r="P11" s="30"/>
      <c r="Q11" s="30"/>
      <c r="R11" s="95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</row>
    <row r="12" spans="1:203" s="1" customFormat="1" ht="18">
      <c r="A12" s="6"/>
      <c r="B12" s="7"/>
      <c r="C12" s="21" t="s">
        <v>14</v>
      </c>
      <c r="D12" s="22" t="s">
        <v>15</v>
      </c>
      <c r="E12" s="117"/>
      <c r="F12" s="15"/>
      <c r="G12" s="24" t="s">
        <v>12</v>
      </c>
      <c r="H12" s="19" t="s">
        <v>13</v>
      </c>
      <c r="I12" s="20" t="s">
        <v>178</v>
      </c>
      <c r="J12" s="30"/>
      <c r="K12" s="171" t="s">
        <v>16</v>
      </c>
      <c r="L12" s="172"/>
      <c r="M12" s="173"/>
      <c r="N12" s="7"/>
      <c r="O12" s="34"/>
      <c r="P12" s="30"/>
      <c r="Q12" s="30"/>
      <c r="R12" s="95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</row>
    <row r="13" spans="1:203" s="1" customFormat="1" ht="18">
      <c r="A13" s="6"/>
      <c r="B13" s="7"/>
      <c r="C13" s="25">
        <v>1</v>
      </c>
      <c r="D13" s="26" t="s">
        <v>17</v>
      </c>
      <c r="E13" s="197">
        <v>7675.8</v>
      </c>
      <c r="F13" s="15"/>
      <c r="G13" s="28"/>
      <c r="H13" s="29"/>
      <c r="I13" s="128"/>
      <c r="J13" s="30"/>
      <c r="K13" s="43"/>
      <c r="L13" s="44"/>
      <c r="M13" s="68"/>
      <c r="N13" s="7"/>
      <c r="O13" s="69"/>
      <c r="P13" s="70"/>
      <c r="Q13" s="70"/>
      <c r="R13" s="97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</row>
    <row r="14" spans="1:203" s="1" customFormat="1" ht="18">
      <c r="A14" s="6"/>
      <c r="B14" s="7"/>
      <c r="C14" s="25">
        <f>C13+1</f>
        <v>2</v>
      </c>
      <c r="D14" s="26" t="s">
        <v>18</v>
      </c>
      <c r="E14" s="197">
        <v>6715.48</v>
      </c>
      <c r="F14" s="30"/>
      <c r="G14" s="31">
        <v>1</v>
      </c>
      <c r="H14" s="32" t="s">
        <v>19</v>
      </c>
      <c r="I14" s="129"/>
      <c r="J14" s="30"/>
      <c r="K14" s="64"/>
      <c r="L14" s="30"/>
      <c r="M14" s="72"/>
      <c r="N14" s="7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</row>
    <row r="15" spans="1:203" s="1" customFormat="1" ht="18">
      <c r="A15" s="6"/>
      <c r="B15" s="7"/>
      <c r="C15" s="25">
        <f>C14+1</f>
        <v>3</v>
      </c>
      <c r="D15" s="26" t="s">
        <v>20</v>
      </c>
      <c r="E15" s="197">
        <v>310.75</v>
      </c>
      <c r="F15" s="30"/>
      <c r="G15" s="215">
        <v>2</v>
      </c>
      <c r="H15" s="216" t="s">
        <v>21</v>
      </c>
      <c r="I15" s="217">
        <v>88873.53</v>
      </c>
      <c r="J15" s="30"/>
      <c r="K15" s="64" t="s">
        <v>22</v>
      </c>
      <c r="L15" s="30"/>
      <c r="M15" s="71"/>
      <c r="N15" s="7"/>
      <c r="O15" s="179" t="s">
        <v>23</v>
      </c>
      <c r="P15" s="180"/>
      <c r="Q15" s="180"/>
      <c r="R15" s="181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</row>
    <row r="16" spans="1:203" s="1" customFormat="1" ht="18">
      <c r="A16" s="6"/>
      <c r="B16" s="7"/>
      <c r="C16" s="25">
        <f>C15+1</f>
        <v>4</v>
      </c>
      <c r="D16" s="26" t="s">
        <v>24</v>
      </c>
      <c r="E16" s="197"/>
      <c r="F16" s="30"/>
      <c r="G16" s="215">
        <v>3</v>
      </c>
      <c r="H16" s="216" t="s">
        <v>25</v>
      </c>
      <c r="I16" s="236">
        <v>-37772.519999999997</v>
      </c>
      <c r="J16" s="30"/>
      <c r="K16" s="64" t="s">
        <v>26</v>
      </c>
      <c r="L16" s="30"/>
      <c r="M16" s="118">
        <v>165681.54999999999</v>
      </c>
      <c r="N16" s="7"/>
      <c r="O16" s="73">
        <v>1</v>
      </c>
      <c r="P16" s="48" t="s">
        <v>27</v>
      </c>
      <c r="Q16" s="30"/>
      <c r="R16" s="112" t="s">
        <v>28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</row>
    <row r="17" spans="1:203" s="1" customFormat="1" ht="18">
      <c r="A17" s="6"/>
      <c r="B17" s="7"/>
      <c r="C17" s="25"/>
      <c r="D17" s="26" t="s">
        <v>29</v>
      </c>
      <c r="E17" s="197">
        <v>0</v>
      </c>
      <c r="F17" s="30"/>
      <c r="G17" s="215">
        <v>4</v>
      </c>
      <c r="H17" s="216" t="s">
        <v>30</v>
      </c>
      <c r="I17" s="236">
        <v>-1755.64</v>
      </c>
      <c r="J17" s="30"/>
      <c r="K17" s="64" t="s">
        <v>31</v>
      </c>
      <c r="L17" s="30"/>
      <c r="M17" s="118">
        <v>156949.38</v>
      </c>
      <c r="N17" s="7"/>
      <c r="O17" s="74">
        <v>2</v>
      </c>
      <c r="P17" s="70" t="s">
        <v>32</v>
      </c>
      <c r="Q17" s="70"/>
      <c r="R17" s="113" t="s">
        <v>33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</row>
    <row r="18" spans="1:203" s="1" customFormat="1" ht="18">
      <c r="A18" s="6"/>
      <c r="B18" s="7"/>
      <c r="C18" s="25"/>
      <c r="D18" s="26" t="s">
        <v>34</v>
      </c>
      <c r="E18" s="197">
        <v>0</v>
      </c>
      <c r="F18" s="30"/>
      <c r="G18" s="215">
        <v>5</v>
      </c>
      <c r="H18" s="219" t="s">
        <v>35</v>
      </c>
      <c r="I18" s="236">
        <v>-95.14</v>
      </c>
      <c r="J18" s="30"/>
      <c r="K18" s="64"/>
      <c r="L18" s="30" t="s">
        <v>36</v>
      </c>
      <c r="M18" s="131">
        <f>M16-M17</f>
        <v>8732.1699999999837</v>
      </c>
      <c r="N18" s="7"/>
      <c r="O18" s="30"/>
      <c r="P18" s="30"/>
      <c r="Q18" s="30"/>
      <c r="R18" s="10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</row>
    <row r="19" spans="1:203" s="1" customFormat="1" ht="18">
      <c r="A19" s="6"/>
      <c r="B19" s="7"/>
      <c r="C19" s="25"/>
      <c r="D19" s="26" t="s">
        <v>37</v>
      </c>
      <c r="E19" s="197">
        <v>0</v>
      </c>
      <c r="F19" s="30"/>
      <c r="G19" s="215">
        <v>6</v>
      </c>
      <c r="H19" s="219" t="s">
        <v>38</v>
      </c>
      <c r="I19" s="220">
        <f>SUM(I15:I18)</f>
        <v>49250.23</v>
      </c>
      <c r="J19" s="30"/>
      <c r="K19" s="64"/>
      <c r="L19" s="30"/>
      <c r="M19" s="118"/>
      <c r="N19" s="7"/>
      <c r="O19" s="154" t="s">
        <v>39</v>
      </c>
      <c r="P19" s="155"/>
      <c r="Q19" s="155"/>
      <c r="R19" s="156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</row>
    <row r="20" spans="1:203" s="1" customFormat="1" ht="18">
      <c r="A20" s="6"/>
      <c r="B20" s="7"/>
      <c r="C20" s="25">
        <v>5</v>
      </c>
      <c r="D20" s="26" t="s">
        <v>40</v>
      </c>
      <c r="E20" s="197">
        <v>297886.55</v>
      </c>
      <c r="F20" s="30"/>
      <c r="G20" s="215"/>
      <c r="H20" s="221"/>
      <c r="I20" s="222"/>
      <c r="J20" s="30"/>
      <c r="K20" s="64" t="s">
        <v>41</v>
      </c>
      <c r="L20" s="30" t="s">
        <v>42</v>
      </c>
      <c r="M20" s="118">
        <v>18672</v>
      </c>
      <c r="N20" s="7"/>
      <c r="O20" s="75" t="s">
        <v>43</v>
      </c>
      <c r="P20" s="30"/>
      <c r="Q20" s="30"/>
      <c r="R20" s="95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</row>
    <row r="21" spans="1:203" s="1" customFormat="1" ht="18">
      <c r="A21" s="6"/>
      <c r="B21" s="7"/>
      <c r="C21" s="35">
        <v>6</v>
      </c>
      <c r="D21" s="26" t="s">
        <v>44</v>
      </c>
      <c r="E21" s="197"/>
      <c r="F21" s="30"/>
      <c r="G21" s="215">
        <v>7</v>
      </c>
      <c r="H21" s="223" t="s">
        <v>45</v>
      </c>
      <c r="I21" s="218"/>
      <c r="J21" s="30"/>
      <c r="K21" s="64"/>
      <c r="L21" s="30"/>
      <c r="M21" s="118"/>
      <c r="N21" s="7"/>
      <c r="O21" s="34" t="s">
        <v>173</v>
      </c>
      <c r="P21" s="30"/>
      <c r="Q21" s="30"/>
      <c r="R21" s="95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/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  <c r="EB21" s="30"/>
      <c r="EC21" s="30"/>
      <c r="ED21" s="30"/>
      <c r="EE21" s="30"/>
      <c r="EF21" s="30"/>
      <c r="EG21" s="30"/>
      <c r="EH21" s="30"/>
      <c r="EI21" s="30"/>
      <c r="EJ21" s="30"/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0"/>
      <c r="EV21" s="30"/>
      <c r="EW21" s="30"/>
      <c r="EX21" s="30"/>
      <c r="EY21" s="30"/>
      <c r="EZ21" s="30"/>
      <c r="FA21" s="30"/>
      <c r="FB21" s="30"/>
      <c r="FC21" s="30"/>
      <c r="FD21" s="30"/>
      <c r="FE21" s="30"/>
      <c r="FF21" s="30"/>
      <c r="FG21" s="30"/>
      <c r="FH21" s="30"/>
      <c r="FI21" s="30"/>
      <c r="FJ21" s="30"/>
      <c r="FK21" s="30"/>
      <c r="FL21" s="30"/>
      <c r="FM21" s="30"/>
      <c r="FN21" s="30"/>
      <c r="FO21" s="30"/>
      <c r="FP21" s="30"/>
      <c r="FQ21" s="30"/>
      <c r="FR21" s="30"/>
      <c r="FS21" s="30"/>
      <c r="FT21" s="30"/>
      <c r="FU21" s="30"/>
      <c r="FV21" s="30"/>
      <c r="FW21" s="30"/>
      <c r="FX21" s="30"/>
      <c r="FY21" s="30"/>
      <c r="FZ21" s="30"/>
      <c r="GA21" s="30"/>
      <c r="GB21" s="30"/>
      <c r="GC21" s="30"/>
      <c r="GD21" s="30"/>
      <c r="GE21" s="30"/>
      <c r="GF21" s="30"/>
      <c r="GG21" s="30"/>
      <c r="GH21" s="30"/>
      <c r="GI21" s="30"/>
      <c r="GJ21" s="30"/>
      <c r="GK21" s="30"/>
      <c r="GL21" s="30"/>
      <c r="GM21" s="30"/>
      <c r="GN21" s="30"/>
      <c r="GO21" s="30"/>
      <c r="GP21" s="30"/>
      <c r="GQ21" s="30"/>
      <c r="GR21" s="30"/>
      <c r="GS21" s="30"/>
      <c r="GT21" s="30"/>
      <c r="GU21" s="30"/>
    </row>
    <row r="22" spans="1:203" s="1" customFormat="1" ht="18">
      <c r="A22" s="6"/>
      <c r="B22" s="7"/>
      <c r="C22" s="35"/>
      <c r="D22" s="26" t="s">
        <v>46</v>
      </c>
      <c r="E22" s="197">
        <v>0</v>
      </c>
      <c r="F22" s="30"/>
      <c r="G22" s="215">
        <v>8</v>
      </c>
      <c r="H22" s="216" t="s">
        <v>47</v>
      </c>
      <c r="I22" s="236">
        <v>-37917.79</v>
      </c>
      <c r="J22" s="30"/>
      <c r="K22" s="64" t="s">
        <v>48</v>
      </c>
      <c r="L22" s="30"/>
      <c r="M22" s="118">
        <f>M18-M20</f>
        <v>-9939.8300000000163</v>
      </c>
      <c r="N22" s="7"/>
      <c r="O22" s="33" t="s">
        <v>49</v>
      </c>
      <c r="P22" s="34"/>
      <c r="Q22" s="30"/>
      <c r="R22" s="95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</row>
    <row r="23" spans="1:203" s="1" customFormat="1" ht="18">
      <c r="A23" s="6"/>
      <c r="B23" s="7"/>
      <c r="C23" s="35"/>
      <c r="D23" s="26" t="s">
        <v>50</v>
      </c>
      <c r="E23" s="197">
        <v>0</v>
      </c>
      <c r="F23" s="30"/>
      <c r="G23" s="215">
        <v>9</v>
      </c>
      <c r="H23" s="216" t="s">
        <v>51</v>
      </c>
      <c r="I23" s="218">
        <v>2406.9299999999998</v>
      </c>
      <c r="J23" s="76"/>
      <c r="K23" s="64"/>
      <c r="L23" s="30"/>
      <c r="M23" s="118"/>
      <c r="N23" s="7"/>
      <c r="O23" s="34" t="s">
        <v>52</v>
      </c>
      <c r="P23" s="30"/>
      <c r="Q23" s="30"/>
      <c r="R23" s="95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</row>
    <row r="24" spans="1:203" s="1" customFormat="1" ht="18">
      <c r="A24" s="6"/>
      <c r="B24" s="7"/>
      <c r="C24" s="35">
        <v>7</v>
      </c>
      <c r="D24" s="26" t="s">
        <v>53</v>
      </c>
      <c r="E24" s="197">
        <v>0</v>
      </c>
      <c r="F24" s="30"/>
      <c r="G24" s="215">
        <v>10</v>
      </c>
      <c r="H24" s="224" t="s">
        <v>54</v>
      </c>
      <c r="I24" s="237">
        <f>SUM(I22:I23)</f>
        <v>-35510.86</v>
      </c>
      <c r="J24" s="76"/>
      <c r="K24" s="64" t="s">
        <v>55</v>
      </c>
      <c r="L24" s="30"/>
      <c r="M24" s="132">
        <f>M18/M20</f>
        <v>0.46766120394173005</v>
      </c>
      <c r="N24" s="7"/>
      <c r="O24" s="34" t="s">
        <v>56</v>
      </c>
      <c r="P24" s="30"/>
      <c r="Q24" s="30"/>
      <c r="R24" s="95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</row>
    <row r="25" spans="1:203" s="1" customFormat="1" ht="18">
      <c r="A25" s="6"/>
      <c r="B25" s="7"/>
      <c r="C25" s="36">
        <v>8</v>
      </c>
      <c r="D25" s="26" t="s">
        <v>57</v>
      </c>
      <c r="E25" s="197">
        <v>620.69000000000005</v>
      </c>
      <c r="F25" s="30"/>
      <c r="G25" s="215">
        <v>11</v>
      </c>
      <c r="H25" s="219" t="s">
        <v>58</v>
      </c>
      <c r="I25" s="218"/>
      <c r="J25" s="76"/>
      <c r="K25" s="77"/>
      <c r="L25" s="78"/>
      <c r="M25" s="79"/>
      <c r="N25" s="7"/>
      <c r="O25" s="34"/>
      <c r="P25" s="30"/>
      <c r="Q25" s="30"/>
      <c r="R25" s="95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</row>
    <row r="26" spans="1:203" s="1" customFormat="1" ht="18">
      <c r="A26" s="6"/>
      <c r="B26" s="7"/>
      <c r="C26" s="35">
        <v>9</v>
      </c>
      <c r="D26" s="26" t="s">
        <v>59</v>
      </c>
      <c r="E26" s="197">
        <v>298.12</v>
      </c>
      <c r="F26" s="30"/>
      <c r="G26" s="215"/>
      <c r="H26" s="219" t="s">
        <v>60</v>
      </c>
      <c r="I26" s="218">
        <v>0</v>
      </c>
      <c r="J26" s="76"/>
      <c r="K26" s="30"/>
      <c r="L26" s="30"/>
      <c r="M26" s="30"/>
      <c r="N26" s="7"/>
      <c r="O26" s="75" t="s">
        <v>61</v>
      </c>
      <c r="P26" s="30"/>
      <c r="Q26" s="30"/>
      <c r="R26" s="95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</row>
    <row r="27" spans="1:203" s="1" customFormat="1" ht="18">
      <c r="A27" s="6"/>
      <c r="B27" s="7"/>
      <c r="C27" s="25">
        <v>10</v>
      </c>
      <c r="D27" s="37" t="s">
        <v>62</v>
      </c>
      <c r="E27" s="198">
        <f>SUM(E13:E26)</f>
        <v>313507.38999999996</v>
      </c>
      <c r="F27" s="30"/>
      <c r="G27" s="215">
        <v>12</v>
      </c>
      <c r="H27" s="216" t="s">
        <v>63</v>
      </c>
      <c r="I27" s="236">
        <v>-5069.3</v>
      </c>
      <c r="J27" s="76"/>
      <c r="K27" s="30"/>
      <c r="L27" s="30"/>
      <c r="M27" s="30"/>
      <c r="N27" s="7"/>
      <c r="O27" s="80" t="s">
        <v>172</v>
      </c>
      <c r="P27" s="81"/>
      <c r="Q27" s="30"/>
      <c r="R27" s="95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</row>
    <row r="28" spans="1:203" s="1" customFormat="1" ht="18">
      <c r="A28" s="6"/>
      <c r="B28" s="7"/>
      <c r="C28" s="35"/>
      <c r="D28" s="38"/>
      <c r="E28" s="118"/>
      <c r="F28" s="16"/>
      <c r="G28" s="215">
        <v>13</v>
      </c>
      <c r="H28" s="216" t="s">
        <v>64</v>
      </c>
      <c r="I28" s="236">
        <f>I27+I24</f>
        <v>-40580.160000000003</v>
      </c>
      <c r="J28" s="76"/>
      <c r="K28" s="160" t="s">
        <v>65</v>
      </c>
      <c r="L28" s="161"/>
      <c r="M28" s="82" t="str">
        <f>I41</f>
        <v>TW III - 2016</v>
      </c>
      <c r="N28" s="7"/>
      <c r="O28" s="80" t="s">
        <v>66</v>
      </c>
      <c r="P28" s="81"/>
      <c r="Q28" s="30"/>
      <c r="R28" s="95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</row>
    <row r="29" spans="1:203" s="1" customFormat="1" ht="18">
      <c r="A29" s="6"/>
      <c r="B29" s="7"/>
      <c r="C29" s="39" t="s">
        <v>67</v>
      </c>
      <c r="D29" s="37" t="s">
        <v>68</v>
      </c>
      <c r="E29" s="118"/>
      <c r="F29" s="30"/>
      <c r="G29" s="215">
        <v>14</v>
      </c>
      <c r="H29" s="223" t="s">
        <v>69</v>
      </c>
      <c r="I29" s="220">
        <f>I19+I28</f>
        <v>8670.07</v>
      </c>
      <c r="J29" s="76"/>
      <c r="K29" s="83"/>
      <c r="L29" s="84"/>
      <c r="M29" s="72"/>
      <c r="N29" s="7"/>
      <c r="O29" s="80" t="s">
        <v>70</v>
      </c>
      <c r="P29" s="81"/>
      <c r="Q29" s="30"/>
      <c r="R29" s="95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</row>
    <row r="30" spans="1:203" s="1" customFormat="1" ht="18">
      <c r="A30" s="6"/>
      <c r="B30" s="7"/>
      <c r="C30" s="199">
        <v>1</v>
      </c>
      <c r="D30" s="200" t="s">
        <v>71</v>
      </c>
      <c r="E30" s="197">
        <v>34821.1</v>
      </c>
      <c r="F30" s="30"/>
      <c r="G30" s="215"/>
      <c r="H30" s="223"/>
      <c r="I30" s="218"/>
      <c r="J30" s="76"/>
      <c r="K30" s="64" t="s">
        <v>72</v>
      </c>
      <c r="L30" s="30"/>
      <c r="M30" s="23"/>
      <c r="N30" s="7"/>
      <c r="O30" s="80" t="s">
        <v>73</v>
      </c>
      <c r="P30" s="81"/>
      <c r="Q30" s="30"/>
      <c r="R30" s="95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</row>
    <row r="31" spans="1:203" s="1" customFormat="1" ht="18">
      <c r="A31" s="6"/>
      <c r="B31" s="7"/>
      <c r="C31" s="199">
        <v>2</v>
      </c>
      <c r="D31" s="200" t="s">
        <v>74</v>
      </c>
      <c r="E31" s="197">
        <v>2391.3200000000002</v>
      </c>
      <c r="F31" s="30"/>
      <c r="G31" s="215">
        <v>15</v>
      </c>
      <c r="H31" s="223" t="s">
        <v>75</v>
      </c>
      <c r="I31" s="218"/>
      <c r="J31" s="76"/>
      <c r="K31" s="64"/>
      <c r="L31" s="30" t="s">
        <v>76</v>
      </c>
      <c r="M31" s="27">
        <v>5000</v>
      </c>
      <c r="N31" s="7"/>
      <c r="O31" s="80" t="s">
        <v>77</v>
      </c>
      <c r="P31" s="30"/>
      <c r="Q31" s="30"/>
      <c r="R31" s="95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</row>
    <row r="32" spans="1:203" s="1" customFormat="1" ht="18">
      <c r="A32" s="6"/>
      <c r="B32" s="7"/>
      <c r="C32" s="199">
        <v>3</v>
      </c>
      <c r="D32" s="200" t="s">
        <v>78</v>
      </c>
      <c r="E32" s="197">
        <v>16375.24</v>
      </c>
      <c r="F32" s="30"/>
      <c r="G32" s="215">
        <v>16</v>
      </c>
      <c r="H32" s="216" t="s">
        <v>79</v>
      </c>
      <c r="I32" s="218">
        <v>9993.7000000000007</v>
      </c>
      <c r="J32" s="76"/>
      <c r="K32" s="64"/>
      <c r="L32" s="30" t="s">
        <v>80</v>
      </c>
      <c r="M32" s="27">
        <v>0</v>
      </c>
      <c r="N32" s="7"/>
      <c r="O32" s="80" t="s">
        <v>81</v>
      </c>
      <c r="P32" s="81"/>
      <c r="Q32" s="30"/>
      <c r="R32" s="95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</row>
    <row r="33" spans="1:203" s="1" customFormat="1" ht="18">
      <c r="A33" s="6"/>
      <c r="B33" s="7"/>
      <c r="C33" s="199">
        <v>4</v>
      </c>
      <c r="D33" s="200" t="s">
        <v>82</v>
      </c>
      <c r="E33" s="197">
        <v>8711.1200000000008</v>
      </c>
      <c r="F33" s="30"/>
      <c r="G33" s="215">
        <v>17</v>
      </c>
      <c r="H33" s="216" t="s">
        <v>83</v>
      </c>
      <c r="I33" s="236">
        <v>-6995.59</v>
      </c>
      <c r="J33" s="76"/>
      <c r="K33" s="64"/>
      <c r="L33" s="30" t="s">
        <v>84</v>
      </c>
      <c r="M33" s="27">
        <v>0</v>
      </c>
      <c r="N33" s="7"/>
      <c r="O33" s="85"/>
      <c r="P33" s="86"/>
      <c r="Q33" s="78"/>
      <c r="R33" s="88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</row>
    <row r="34" spans="1:203" s="1" customFormat="1" ht="18">
      <c r="A34" s="6"/>
      <c r="B34" s="7"/>
      <c r="C34" s="199"/>
      <c r="D34" s="201" t="s">
        <v>85</v>
      </c>
      <c r="E34" s="197"/>
      <c r="F34" s="30"/>
      <c r="G34" s="225">
        <v>18</v>
      </c>
      <c r="H34" s="223" t="s">
        <v>86</v>
      </c>
      <c r="I34" s="220">
        <f>SUM(I32:I33)</f>
        <v>2998.1100000000006</v>
      </c>
      <c r="J34" s="76"/>
      <c r="K34" s="64"/>
      <c r="L34" s="30" t="s">
        <v>87</v>
      </c>
      <c r="M34" s="87">
        <f>SUM(M31:M33)</f>
        <v>5000</v>
      </c>
      <c r="N34" s="7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</row>
    <row r="35" spans="1:203" s="1" customFormat="1" ht="18">
      <c r="A35" s="6"/>
      <c r="B35" s="7"/>
      <c r="C35" s="199">
        <v>5</v>
      </c>
      <c r="D35" s="200" t="s">
        <v>88</v>
      </c>
      <c r="E35" s="197">
        <v>415.92</v>
      </c>
      <c r="F35" s="30"/>
      <c r="G35" s="225"/>
      <c r="H35" s="223"/>
      <c r="I35" s="220"/>
      <c r="J35" s="76"/>
      <c r="K35" s="64"/>
      <c r="L35" s="30"/>
      <c r="M35" s="27"/>
      <c r="N35" s="7"/>
      <c r="O35" s="30"/>
      <c r="P35" s="139" t="s">
        <v>174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</row>
    <row r="36" spans="1:203" s="1" customFormat="1" ht="18">
      <c r="A36" s="6"/>
      <c r="B36" s="7"/>
      <c r="C36" s="199">
        <v>6</v>
      </c>
      <c r="D36" s="200" t="s">
        <v>89</v>
      </c>
      <c r="E36" s="197">
        <v>14.28</v>
      </c>
      <c r="F36" s="30"/>
      <c r="G36" s="226">
        <v>19</v>
      </c>
      <c r="H36" s="227" t="s">
        <v>90</v>
      </c>
      <c r="I36" s="228">
        <f>I29+I34</f>
        <v>11668.18</v>
      </c>
      <c r="J36" s="76"/>
      <c r="K36" s="64" t="s">
        <v>91</v>
      </c>
      <c r="L36" s="30"/>
      <c r="M36" s="27"/>
      <c r="N36" s="7"/>
      <c r="O36" s="30"/>
      <c r="P36" s="15" t="s">
        <v>92</v>
      </c>
      <c r="Q36" s="15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</row>
    <row r="37" spans="1:203" s="1" customFormat="1" ht="18">
      <c r="A37" s="6"/>
      <c r="B37" s="7"/>
      <c r="C37" s="199">
        <v>7</v>
      </c>
      <c r="D37" s="202" t="s">
        <v>93</v>
      </c>
      <c r="E37" s="197">
        <v>58886.78</v>
      </c>
      <c r="F37" s="30"/>
      <c r="G37" s="40"/>
      <c r="H37" s="16"/>
      <c r="I37" s="125"/>
      <c r="J37" s="76"/>
      <c r="K37" s="64" t="s">
        <v>94</v>
      </c>
      <c r="L37" s="30"/>
      <c r="M37" s="135">
        <v>2.97</v>
      </c>
      <c r="N37" s="7"/>
      <c r="O37" s="30"/>
      <c r="P37" s="15" t="s">
        <v>61</v>
      </c>
      <c r="Q37" s="15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</row>
    <row r="38" spans="1:203" s="1" customFormat="1" ht="18">
      <c r="A38" s="6"/>
      <c r="B38" s="7"/>
      <c r="C38" s="199">
        <v>8</v>
      </c>
      <c r="D38" s="203" t="s">
        <v>95</v>
      </c>
      <c r="E38" s="198">
        <f>SUM(E30:E37)</f>
        <v>121615.76</v>
      </c>
      <c r="F38" s="30"/>
      <c r="G38" s="162" t="s">
        <v>96</v>
      </c>
      <c r="H38" s="163"/>
      <c r="I38" s="164"/>
      <c r="J38" s="76"/>
      <c r="K38" s="64"/>
      <c r="L38" s="30"/>
      <c r="M38" s="136"/>
      <c r="N38" s="7"/>
      <c r="O38" s="30"/>
      <c r="P38" s="15" t="s">
        <v>0</v>
      </c>
      <c r="Q38" s="89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</row>
    <row r="39" spans="1:203" s="1" customFormat="1" ht="18">
      <c r="A39" s="6"/>
      <c r="B39" s="7"/>
      <c r="C39" s="199"/>
      <c r="D39" s="202"/>
      <c r="E39" s="197"/>
      <c r="F39" s="30"/>
      <c r="G39" s="165" t="str">
        <f>G9</f>
        <v>Per 30 September 2016</v>
      </c>
      <c r="H39" s="166"/>
      <c r="I39" s="167"/>
      <c r="J39" s="76"/>
      <c r="K39" s="64" t="s">
        <v>97</v>
      </c>
      <c r="L39" s="30"/>
      <c r="M39" s="136"/>
      <c r="N39" s="7"/>
      <c r="O39" s="30"/>
      <c r="P39" s="30"/>
      <c r="Q39" s="89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</row>
    <row r="40" spans="1:203" s="1" customFormat="1" ht="18">
      <c r="A40" s="6"/>
      <c r="B40" s="7"/>
      <c r="C40" s="204" t="s">
        <v>98</v>
      </c>
      <c r="D40" s="205" t="s">
        <v>99</v>
      </c>
      <c r="E40" s="206"/>
      <c r="F40" s="30"/>
      <c r="G40" s="168" t="s">
        <v>100</v>
      </c>
      <c r="H40" s="169"/>
      <c r="I40" s="170"/>
      <c r="J40" s="76"/>
      <c r="K40" s="64" t="s">
        <v>101</v>
      </c>
      <c r="L40" s="30"/>
      <c r="M40" s="135">
        <v>0.31</v>
      </c>
      <c r="N40" s="7"/>
      <c r="O40" s="30"/>
      <c r="P40" s="30"/>
      <c r="Q40" s="89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</row>
    <row r="41" spans="1:203" s="1" customFormat="1" ht="18">
      <c r="A41" s="6"/>
      <c r="B41" s="7"/>
      <c r="C41" s="199">
        <v>9</v>
      </c>
      <c r="D41" s="200" t="s">
        <v>102</v>
      </c>
      <c r="E41" s="197"/>
      <c r="F41" s="30"/>
      <c r="G41" s="41"/>
      <c r="H41" s="42" t="s">
        <v>13</v>
      </c>
      <c r="I41" s="20" t="str">
        <f>I12</f>
        <v>TW III - 2016</v>
      </c>
      <c r="J41" s="76"/>
      <c r="K41" s="64"/>
      <c r="L41" s="30"/>
      <c r="M41" s="132"/>
      <c r="N41" s="7"/>
      <c r="O41" s="30"/>
      <c r="P41" s="30"/>
      <c r="Q41" s="89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0"/>
      <c r="EV41" s="30"/>
      <c r="EW41" s="30"/>
      <c r="EX41" s="30"/>
      <c r="EY41" s="30"/>
      <c r="EZ41" s="30"/>
      <c r="FA41" s="30"/>
      <c r="FB41" s="30"/>
      <c r="FC41" s="30"/>
      <c r="FD41" s="30"/>
      <c r="FE41" s="30"/>
      <c r="FF41" s="30"/>
      <c r="FG41" s="30"/>
      <c r="FH41" s="30"/>
      <c r="FI41" s="30"/>
      <c r="FJ41" s="30"/>
      <c r="FK41" s="30"/>
      <c r="FL41" s="30"/>
      <c r="FM41" s="30"/>
      <c r="FN41" s="30"/>
      <c r="FO41" s="30"/>
      <c r="FP41" s="30"/>
      <c r="FQ41" s="30"/>
      <c r="FR41" s="30"/>
      <c r="FS41" s="30"/>
      <c r="FT41" s="30"/>
      <c r="FU41" s="30"/>
      <c r="FV41" s="30"/>
      <c r="FW41" s="30"/>
      <c r="FX41" s="30"/>
      <c r="FY41" s="30"/>
      <c r="FZ41" s="30"/>
      <c r="GA41" s="30"/>
      <c r="GB41" s="30"/>
      <c r="GC41" s="30"/>
      <c r="GD41" s="30"/>
      <c r="GE41" s="30"/>
      <c r="GF41" s="30"/>
      <c r="GG41" s="30"/>
      <c r="GH41" s="30"/>
      <c r="GI41" s="30"/>
      <c r="GJ41" s="30"/>
      <c r="GK41" s="30"/>
      <c r="GL41" s="30"/>
      <c r="GM41" s="30"/>
      <c r="GN41" s="30"/>
      <c r="GO41" s="30"/>
      <c r="GP41" s="30"/>
      <c r="GQ41" s="30"/>
      <c r="GR41" s="30"/>
      <c r="GS41" s="30"/>
      <c r="GT41" s="30"/>
      <c r="GU41" s="30"/>
    </row>
    <row r="42" spans="1:203" s="1" customFormat="1" ht="18">
      <c r="A42" s="6"/>
      <c r="B42" s="7"/>
      <c r="C42" s="199"/>
      <c r="D42" s="207" t="s">
        <v>46</v>
      </c>
      <c r="E42" s="197">
        <v>0</v>
      </c>
      <c r="F42" s="30"/>
      <c r="G42" s="171" t="s">
        <v>103</v>
      </c>
      <c r="H42" s="172"/>
      <c r="I42" s="173"/>
      <c r="J42" s="30"/>
      <c r="K42" s="64" t="s">
        <v>104</v>
      </c>
      <c r="L42" s="30"/>
      <c r="M42" s="132"/>
      <c r="N42" s="7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0"/>
      <c r="EV42" s="30"/>
      <c r="EW42" s="30"/>
      <c r="EX42" s="30"/>
      <c r="EY42" s="30"/>
      <c r="EZ42" s="30"/>
      <c r="FA42" s="30"/>
      <c r="FB42" s="30"/>
      <c r="FC42" s="30"/>
      <c r="FD42" s="30"/>
      <c r="FE42" s="30"/>
      <c r="FF42" s="30"/>
      <c r="FG42" s="30"/>
      <c r="FH42" s="30"/>
      <c r="FI42" s="30"/>
      <c r="FJ42" s="30"/>
      <c r="FK42" s="30"/>
      <c r="FL42" s="30"/>
      <c r="FM42" s="30"/>
      <c r="FN42" s="30"/>
      <c r="FO42" s="30"/>
      <c r="FP42" s="30"/>
      <c r="FQ42" s="30"/>
      <c r="FR42" s="30"/>
      <c r="FS42" s="30"/>
      <c r="FT42" s="30"/>
      <c r="FU42" s="30"/>
      <c r="FV42" s="30"/>
      <c r="FW42" s="30"/>
      <c r="FX42" s="30"/>
      <c r="FY42" s="30"/>
      <c r="FZ42" s="30"/>
      <c r="GA42" s="30"/>
      <c r="GB42" s="30"/>
      <c r="GC42" s="30"/>
      <c r="GD42" s="30"/>
      <c r="GE42" s="30"/>
      <c r="GF42" s="30"/>
      <c r="GG42" s="30"/>
      <c r="GH42" s="30"/>
      <c r="GI42" s="30"/>
      <c r="GJ42" s="30"/>
      <c r="GK42" s="30"/>
      <c r="GL42" s="30"/>
      <c r="GM42" s="30"/>
      <c r="GN42" s="30"/>
      <c r="GO42" s="30"/>
      <c r="GP42" s="30"/>
      <c r="GQ42" s="30"/>
      <c r="GR42" s="30"/>
      <c r="GS42" s="30"/>
      <c r="GT42" s="30"/>
      <c r="GU42" s="30"/>
    </row>
    <row r="43" spans="1:203" s="1" customFormat="1" ht="18">
      <c r="A43" s="6"/>
      <c r="B43" s="7"/>
      <c r="C43" s="199">
        <v>10</v>
      </c>
      <c r="D43" s="207" t="s">
        <v>105</v>
      </c>
      <c r="E43" s="197">
        <v>9317.65</v>
      </c>
      <c r="F43" s="30"/>
      <c r="G43" s="43"/>
      <c r="H43" s="44"/>
      <c r="I43" s="68"/>
      <c r="J43" s="30"/>
      <c r="K43" s="64" t="s">
        <v>106</v>
      </c>
      <c r="L43" s="30"/>
      <c r="M43" s="132"/>
      <c r="N43" s="7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0"/>
      <c r="EV43" s="30"/>
      <c r="EW43" s="30"/>
      <c r="EX43" s="30"/>
      <c r="EY43" s="30"/>
      <c r="EZ43" s="30"/>
      <c r="FA43" s="30"/>
      <c r="FB43" s="30"/>
      <c r="FC43" s="30"/>
      <c r="FD43" s="30"/>
      <c r="FE43" s="30"/>
      <c r="FF43" s="30"/>
      <c r="FG43" s="30"/>
      <c r="FH43" s="30"/>
      <c r="FI43" s="30"/>
      <c r="FJ43" s="30"/>
      <c r="FK43" s="30"/>
      <c r="FL43" s="30"/>
      <c r="FM43" s="30"/>
      <c r="FN43" s="30"/>
      <c r="FO43" s="30"/>
      <c r="FP43" s="30"/>
      <c r="FQ43" s="30"/>
      <c r="FR43" s="30"/>
      <c r="FS43" s="30"/>
      <c r="FT43" s="30"/>
      <c r="FU43" s="30"/>
      <c r="FV43" s="30"/>
      <c r="FW43" s="30"/>
      <c r="FX43" s="30"/>
      <c r="FY43" s="30"/>
      <c r="FZ43" s="30"/>
      <c r="GA43" s="30"/>
      <c r="GB43" s="30"/>
      <c r="GC43" s="30"/>
      <c r="GD43" s="30"/>
      <c r="GE43" s="30"/>
      <c r="GF43" s="30"/>
      <c r="GG43" s="30"/>
      <c r="GH43" s="30"/>
      <c r="GI43" s="30"/>
      <c r="GJ43" s="30"/>
      <c r="GK43" s="30"/>
      <c r="GL43" s="30"/>
      <c r="GM43" s="30"/>
      <c r="GN43" s="30"/>
      <c r="GO43" s="30"/>
      <c r="GP43" s="30"/>
      <c r="GQ43" s="30"/>
      <c r="GR43" s="30"/>
      <c r="GS43" s="30"/>
      <c r="GT43" s="30"/>
      <c r="GU43" s="30"/>
    </row>
    <row r="44" spans="1:203" s="1" customFormat="1" ht="18">
      <c r="A44" s="6"/>
      <c r="B44" s="7"/>
      <c r="C44" s="199">
        <v>11</v>
      </c>
      <c r="D44" s="208" t="s">
        <v>107</v>
      </c>
      <c r="E44" s="198">
        <f>SUM(E41:E43)</f>
        <v>9317.65</v>
      </c>
      <c r="F44" s="30"/>
      <c r="G44" s="46"/>
      <c r="H44" s="47"/>
      <c r="I44" s="58"/>
      <c r="J44" s="30"/>
      <c r="K44" s="64" t="s">
        <v>108</v>
      </c>
      <c r="L44" s="30"/>
      <c r="M44" s="137">
        <v>2360.7800000000002</v>
      </c>
      <c r="N44" s="7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0"/>
      <c r="EV44" s="30"/>
      <c r="EW44" s="30"/>
      <c r="EX44" s="30"/>
      <c r="EY44" s="30"/>
      <c r="EZ44" s="30"/>
      <c r="FA44" s="30"/>
      <c r="FB44" s="30"/>
      <c r="FC44" s="30"/>
      <c r="FD44" s="30"/>
      <c r="FE44" s="30"/>
      <c r="FF44" s="30"/>
      <c r="FG44" s="30"/>
      <c r="FH44" s="30"/>
      <c r="FI44" s="30"/>
      <c r="FJ44" s="30"/>
      <c r="FK44" s="30"/>
      <c r="FL44" s="30"/>
      <c r="FM44" s="30"/>
      <c r="FN44" s="30"/>
      <c r="FO44" s="30"/>
      <c r="FP44" s="30"/>
      <c r="FQ44" s="30"/>
      <c r="FR44" s="30"/>
      <c r="FS44" s="30"/>
      <c r="FT44" s="30"/>
      <c r="FU44" s="30"/>
      <c r="FV44" s="30"/>
      <c r="FW44" s="30"/>
      <c r="FX44" s="30"/>
      <c r="FY44" s="30"/>
      <c r="FZ44" s="30"/>
      <c r="GA44" s="30"/>
      <c r="GB44" s="30"/>
      <c r="GC44" s="30"/>
      <c r="GD44" s="30"/>
      <c r="GE44" s="30"/>
      <c r="GF44" s="30"/>
      <c r="GG44" s="30"/>
      <c r="GH44" s="30"/>
      <c r="GI44" s="30"/>
      <c r="GJ44" s="30"/>
      <c r="GK44" s="30"/>
      <c r="GL44" s="30"/>
      <c r="GM44" s="30"/>
      <c r="GN44" s="30"/>
      <c r="GO44" s="30"/>
      <c r="GP44" s="30"/>
      <c r="GQ44" s="30"/>
      <c r="GR44" s="30"/>
      <c r="GS44" s="30"/>
      <c r="GT44" s="30"/>
      <c r="GU44" s="30"/>
    </row>
    <row r="45" spans="1:203" s="1" customFormat="1" ht="18">
      <c r="A45" s="6"/>
      <c r="B45" s="7"/>
      <c r="C45" s="209"/>
      <c r="D45" s="207"/>
      <c r="E45" s="197"/>
      <c r="F45" s="30"/>
      <c r="G45" s="229" t="s">
        <v>109</v>
      </c>
      <c r="H45" s="230"/>
      <c r="I45" s="87">
        <v>146534.95000000001</v>
      </c>
      <c r="J45" s="30"/>
      <c r="K45" s="64"/>
      <c r="L45" s="30"/>
      <c r="M45" s="136"/>
      <c r="N45" s="7"/>
      <c r="O45" s="30"/>
      <c r="P45" s="30"/>
      <c r="Q45" s="89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30"/>
      <c r="EQ45" s="30"/>
      <c r="ER45" s="30"/>
      <c r="ES45" s="30"/>
      <c r="ET45" s="30"/>
      <c r="EU45" s="30"/>
      <c r="EV45" s="30"/>
      <c r="EW45" s="30"/>
      <c r="EX45" s="30"/>
      <c r="EY45" s="30"/>
      <c r="EZ45" s="30"/>
      <c r="FA45" s="30"/>
      <c r="FB45" s="30"/>
      <c r="FC45" s="30"/>
      <c r="FD45" s="30"/>
      <c r="FE45" s="30"/>
      <c r="FF45" s="30"/>
      <c r="FG45" s="30"/>
      <c r="FH45" s="30"/>
      <c r="FI45" s="30"/>
      <c r="FJ45" s="30"/>
      <c r="FK45" s="30"/>
      <c r="FL45" s="30"/>
      <c r="FM45" s="30"/>
      <c r="FN45" s="30"/>
      <c r="FO45" s="30"/>
      <c r="FP45" s="30"/>
      <c r="FQ45" s="30"/>
      <c r="FR45" s="30"/>
      <c r="FS45" s="30"/>
      <c r="FT45" s="30"/>
      <c r="FU45" s="30"/>
      <c r="FV45" s="30"/>
      <c r="FW45" s="30"/>
      <c r="FX45" s="30"/>
      <c r="FY45" s="30"/>
      <c r="FZ45" s="30"/>
      <c r="GA45" s="30"/>
      <c r="GB45" s="30"/>
      <c r="GC45" s="30"/>
      <c r="GD45" s="30"/>
      <c r="GE45" s="30"/>
      <c r="GF45" s="30"/>
      <c r="GG45" s="30"/>
      <c r="GH45" s="30"/>
      <c r="GI45" s="30"/>
      <c r="GJ45" s="30"/>
      <c r="GK45" s="30"/>
      <c r="GL45" s="30"/>
      <c r="GM45" s="30"/>
      <c r="GN45" s="30"/>
      <c r="GO45" s="30"/>
      <c r="GP45" s="30"/>
      <c r="GQ45" s="30"/>
      <c r="GR45" s="30"/>
      <c r="GS45" s="30"/>
      <c r="GT45" s="30"/>
      <c r="GU45" s="30"/>
    </row>
    <row r="46" spans="1:203" s="1" customFormat="1" ht="18">
      <c r="A46" s="6"/>
      <c r="B46" s="7"/>
      <c r="C46" s="210" t="s">
        <v>110</v>
      </c>
      <c r="D46" s="208" t="s">
        <v>111</v>
      </c>
      <c r="E46" s="206"/>
      <c r="F46" s="30"/>
      <c r="G46" s="229"/>
      <c r="H46" s="230"/>
      <c r="I46" s="27"/>
      <c r="J46" s="30"/>
      <c r="K46" s="64" t="s">
        <v>112</v>
      </c>
      <c r="L46" s="30"/>
      <c r="M46" s="135">
        <v>1.1000000000000001</v>
      </c>
      <c r="N46" s="7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30"/>
      <c r="EQ46" s="30"/>
      <c r="ER46" s="30"/>
      <c r="ES46" s="30"/>
      <c r="ET46" s="30"/>
      <c r="EU46" s="30"/>
      <c r="EV46" s="30"/>
      <c r="EW46" s="30"/>
      <c r="EX46" s="30"/>
      <c r="EY46" s="30"/>
      <c r="EZ46" s="30"/>
      <c r="FA46" s="30"/>
      <c r="FB46" s="30"/>
      <c r="FC46" s="30"/>
      <c r="FD46" s="30"/>
      <c r="FE46" s="30"/>
      <c r="FF46" s="30"/>
      <c r="FG46" s="30"/>
      <c r="FH46" s="30"/>
      <c r="FI46" s="30"/>
      <c r="FJ46" s="30"/>
      <c r="FK46" s="30"/>
      <c r="FL46" s="30"/>
      <c r="FM46" s="30"/>
      <c r="FN46" s="30"/>
      <c r="FO46" s="30"/>
      <c r="FP46" s="30"/>
      <c r="FQ46" s="30"/>
      <c r="FR46" s="30"/>
      <c r="FS46" s="30"/>
      <c r="FT46" s="30"/>
      <c r="FU46" s="30"/>
      <c r="FV46" s="30"/>
      <c r="FW46" s="30"/>
      <c r="FX46" s="30"/>
      <c r="FY46" s="30"/>
      <c r="FZ46" s="30"/>
      <c r="GA46" s="30"/>
      <c r="GB46" s="30"/>
      <c r="GC46" s="30"/>
      <c r="GD46" s="30"/>
      <c r="GE46" s="30"/>
      <c r="GF46" s="30"/>
      <c r="GG46" s="30"/>
      <c r="GH46" s="30"/>
      <c r="GI46" s="30"/>
      <c r="GJ46" s="30"/>
      <c r="GK46" s="30"/>
      <c r="GL46" s="30"/>
      <c r="GM46" s="30"/>
      <c r="GN46" s="30"/>
      <c r="GO46" s="30"/>
      <c r="GP46" s="30"/>
      <c r="GQ46" s="30"/>
      <c r="GR46" s="30"/>
      <c r="GS46" s="30"/>
      <c r="GT46" s="30"/>
      <c r="GU46" s="30"/>
    </row>
    <row r="47" spans="1:203" s="1" customFormat="1" ht="18">
      <c r="A47" s="6"/>
      <c r="B47" s="7"/>
      <c r="C47" s="199">
        <v>12</v>
      </c>
      <c r="D47" s="200" t="s">
        <v>113</v>
      </c>
      <c r="E47" s="197">
        <v>25000</v>
      </c>
      <c r="F47" s="30"/>
      <c r="G47" s="229" t="s">
        <v>114</v>
      </c>
      <c r="H47" s="230"/>
      <c r="I47" s="27"/>
      <c r="J47" s="30"/>
      <c r="K47" s="64"/>
      <c r="L47" s="30"/>
      <c r="M47" s="132"/>
      <c r="N47" s="7"/>
      <c r="O47" s="30"/>
      <c r="P47" s="30"/>
      <c r="Q47" s="89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/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30"/>
      <c r="EQ47" s="30"/>
      <c r="ER47" s="30"/>
      <c r="ES47" s="30"/>
      <c r="ET47" s="30"/>
      <c r="EU47" s="30"/>
      <c r="EV47" s="30"/>
      <c r="EW47" s="30"/>
      <c r="EX47" s="30"/>
      <c r="EY47" s="30"/>
      <c r="EZ47" s="30"/>
      <c r="FA47" s="30"/>
      <c r="FB47" s="30"/>
      <c r="FC47" s="30"/>
      <c r="FD47" s="30"/>
      <c r="FE47" s="30"/>
      <c r="FF47" s="30"/>
      <c r="FG47" s="30"/>
      <c r="FH47" s="30"/>
      <c r="FI47" s="30"/>
      <c r="FJ47" s="30"/>
      <c r="FK47" s="30"/>
      <c r="FL47" s="30"/>
      <c r="FM47" s="30"/>
      <c r="FN47" s="30"/>
      <c r="FO47" s="30"/>
      <c r="FP47" s="30"/>
      <c r="FQ47" s="30"/>
      <c r="FR47" s="30"/>
      <c r="FS47" s="30"/>
      <c r="FT47" s="30"/>
      <c r="FU47" s="30"/>
      <c r="FV47" s="30"/>
      <c r="FW47" s="30"/>
      <c r="FX47" s="30"/>
      <c r="FY47" s="30"/>
      <c r="FZ47" s="30"/>
      <c r="GA47" s="30"/>
      <c r="GB47" s="30"/>
      <c r="GC47" s="30"/>
      <c r="GD47" s="30"/>
      <c r="GE47" s="30"/>
      <c r="GF47" s="30"/>
      <c r="GG47" s="30"/>
      <c r="GH47" s="30"/>
      <c r="GI47" s="30"/>
      <c r="GJ47" s="30"/>
      <c r="GK47" s="30"/>
      <c r="GL47" s="30"/>
      <c r="GM47" s="30"/>
      <c r="GN47" s="30"/>
      <c r="GO47" s="30"/>
      <c r="GP47" s="30"/>
      <c r="GQ47" s="30"/>
      <c r="GR47" s="30"/>
      <c r="GS47" s="30"/>
      <c r="GT47" s="30"/>
      <c r="GU47" s="30"/>
    </row>
    <row r="48" spans="1:203" s="1" customFormat="1" ht="18">
      <c r="A48" s="6"/>
      <c r="B48" s="7"/>
      <c r="C48" s="199">
        <v>13</v>
      </c>
      <c r="D48" s="207" t="s">
        <v>115</v>
      </c>
      <c r="E48" s="197">
        <v>0</v>
      </c>
      <c r="F48" s="30"/>
      <c r="G48" s="229"/>
      <c r="H48" s="230" t="s">
        <v>116</v>
      </c>
      <c r="I48" s="27"/>
      <c r="J48" s="30"/>
      <c r="K48" s="64" t="s">
        <v>117</v>
      </c>
      <c r="L48" s="30"/>
      <c r="M48" s="132"/>
      <c r="N48" s="7"/>
      <c r="O48" s="30"/>
      <c r="P48" s="30"/>
      <c r="Q48" s="89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/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30"/>
      <c r="EQ48" s="30"/>
      <c r="ER48" s="30"/>
      <c r="ES48" s="30"/>
      <c r="ET48" s="30"/>
      <c r="EU48" s="30"/>
      <c r="EV48" s="30"/>
      <c r="EW48" s="30"/>
      <c r="EX48" s="30"/>
      <c r="EY48" s="30"/>
      <c r="EZ48" s="30"/>
      <c r="FA48" s="30"/>
      <c r="FB48" s="30"/>
      <c r="FC48" s="30"/>
      <c r="FD48" s="30"/>
      <c r="FE48" s="30"/>
      <c r="FF48" s="30"/>
      <c r="FG48" s="30"/>
      <c r="FH48" s="30"/>
      <c r="FI48" s="30"/>
      <c r="FJ48" s="30"/>
      <c r="FK48" s="30"/>
      <c r="FL48" s="30"/>
      <c r="FM48" s="30"/>
      <c r="FN48" s="30"/>
      <c r="FO48" s="30"/>
      <c r="FP48" s="30"/>
      <c r="FQ48" s="30"/>
      <c r="FR48" s="30"/>
      <c r="FS48" s="30"/>
      <c r="FT48" s="30"/>
      <c r="FU48" s="30"/>
      <c r="FV48" s="30"/>
      <c r="FW48" s="30"/>
      <c r="FX48" s="30"/>
      <c r="FY48" s="30"/>
      <c r="FZ48" s="30"/>
      <c r="GA48" s="30"/>
      <c r="GB48" s="30"/>
      <c r="GC48" s="30"/>
      <c r="GD48" s="30"/>
      <c r="GE48" s="30"/>
      <c r="GF48" s="30"/>
      <c r="GG48" s="30"/>
      <c r="GH48" s="30"/>
      <c r="GI48" s="30"/>
      <c r="GJ48" s="30"/>
      <c r="GK48" s="30"/>
      <c r="GL48" s="30"/>
      <c r="GM48" s="30"/>
      <c r="GN48" s="30"/>
      <c r="GO48" s="30"/>
      <c r="GP48" s="30"/>
      <c r="GQ48" s="30"/>
      <c r="GR48" s="30"/>
      <c r="GS48" s="30"/>
      <c r="GT48" s="30"/>
      <c r="GU48" s="30"/>
    </row>
    <row r="49" spans="1:203" s="1" customFormat="1" ht="18">
      <c r="A49" s="6"/>
      <c r="B49" s="7"/>
      <c r="C49" s="199">
        <v>14</v>
      </c>
      <c r="D49" s="200" t="s">
        <v>118</v>
      </c>
      <c r="E49" s="197">
        <v>157573.98000000001</v>
      </c>
      <c r="F49" s="30"/>
      <c r="G49" s="229"/>
      <c r="H49" s="231" t="s">
        <v>119</v>
      </c>
      <c r="I49" s="27"/>
      <c r="J49" s="30"/>
      <c r="K49" s="77" t="s">
        <v>120</v>
      </c>
      <c r="L49" s="88"/>
      <c r="M49" s="138">
        <v>1.2</v>
      </c>
      <c r="N49" s="7"/>
      <c r="O49" s="30"/>
      <c r="P49" s="30"/>
      <c r="Q49" s="89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  <c r="ES49" s="30"/>
      <c r="ET49" s="30"/>
      <c r="EU49" s="30"/>
      <c r="EV49" s="30"/>
      <c r="EW49" s="30"/>
      <c r="EX49" s="30"/>
      <c r="EY49" s="30"/>
      <c r="EZ49" s="30"/>
      <c r="FA49" s="30"/>
      <c r="FB49" s="30"/>
      <c r="FC49" s="30"/>
      <c r="FD49" s="30"/>
      <c r="FE49" s="30"/>
      <c r="FF49" s="30"/>
      <c r="FG49" s="30"/>
      <c r="FH49" s="30"/>
      <c r="FI49" s="30"/>
      <c r="FJ49" s="30"/>
      <c r="FK49" s="30"/>
      <c r="FL49" s="30"/>
      <c r="FM49" s="30"/>
      <c r="FN49" s="30"/>
      <c r="FO49" s="30"/>
      <c r="FP49" s="30"/>
      <c r="FQ49" s="30"/>
      <c r="FR49" s="30"/>
      <c r="FS49" s="30"/>
      <c r="FT49" s="30"/>
      <c r="FU49" s="30"/>
      <c r="FV49" s="30"/>
      <c r="FW49" s="30"/>
      <c r="FX49" s="30"/>
      <c r="FY49" s="30"/>
      <c r="FZ49" s="30"/>
      <c r="GA49" s="30"/>
      <c r="GB49" s="30"/>
      <c r="GC49" s="30"/>
      <c r="GD49" s="30"/>
      <c r="GE49" s="30"/>
      <c r="GF49" s="30"/>
      <c r="GG49" s="30"/>
      <c r="GH49" s="30"/>
      <c r="GI49" s="30"/>
      <c r="GJ49" s="30"/>
      <c r="GK49" s="30"/>
      <c r="GL49" s="30"/>
      <c r="GM49" s="30"/>
      <c r="GN49" s="30"/>
      <c r="GO49" s="30"/>
      <c r="GP49" s="30"/>
      <c r="GQ49" s="30"/>
      <c r="GR49" s="30"/>
      <c r="GS49" s="30"/>
      <c r="GT49" s="30"/>
      <c r="GU49" s="30"/>
    </row>
    <row r="50" spans="1:203" s="1" customFormat="1" ht="18">
      <c r="A50" s="6"/>
      <c r="B50" s="7"/>
      <c r="C50" s="199">
        <v>15</v>
      </c>
      <c r="D50" s="205" t="s">
        <v>121</v>
      </c>
      <c r="E50" s="198">
        <f>SUM(E47:E49)</f>
        <v>182573.98</v>
      </c>
      <c r="F50" s="30"/>
      <c r="G50" s="229"/>
      <c r="H50" s="231" t="s">
        <v>122</v>
      </c>
      <c r="I50" s="87">
        <v>13070.4</v>
      </c>
      <c r="J50" s="30"/>
      <c r="K50" s="30"/>
      <c r="L50" s="30"/>
      <c r="M50" s="30"/>
      <c r="N50" s="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/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30"/>
      <c r="EQ50" s="30"/>
      <c r="ER50" s="30"/>
      <c r="ES50" s="30"/>
      <c r="ET50" s="30"/>
      <c r="EU50" s="30"/>
      <c r="EV50" s="30"/>
      <c r="EW50" s="30"/>
      <c r="EX50" s="30"/>
      <c r="EY50" s="30"/>
      <c r="EZ50" s="30"/>
      <c r="FA50" s="30"/>
      <c r="FB50" s="30"/>
      <c r="FC50" s="30"/>
      <c r="FD50" s="30"/>
      <c r="FE50" s="30"/>
      <c r="FF50" s="30"/>
      <c r="FG50" s="30"/>
      <c r="FH50" s="30"/>
      <c r="FI50" s="30"/>
      <c r="FJ50" s="30"/>
      <c r="FK50" s="30"/>
      <c r="FL50" s="30"/>
      <c r="FM50" s="30"/>
      <c r="FN50" s="30"/>
      <c r="FO50" s="30"/>
      <c r="FP50" s="30"/>
      <c r="FQ50" s="30"/>
      <c r="FR50" s="30"/>
      <c r="FS50" s="30"/>
      <c r="FT50" s="30"/>
      <c r="FU50" s="30"/>
      <c r="FV50" s="30"/>
      <c r="FW50" s="30"/>
      <c r="FX50" s="30"/>
      <c r="FY50" s="30"/>
      <c r="FZ50" s="30"/>
      <c r="GA50" s="30"/>
      <c r="GB50" s="30"/>
      <c r="GC50" s="30"/>
      <c r="GD50" s="30"/>
      <c r="GE50" s="30"/>
      <c r="GF50" s="30"/>
      <c r="GG50" s="30"/>
      <c r="GH50" s="30"/>
      <c r="GI50" s="30"/>
      <c r="GJ50" s="30"/>
      <c r="GK50" s="30"/>
      <c r="GL50" s="30"/>
      <c r="GM50" s="30"/>
      <c r="GN50" s="30"/>
      <c r="GO50" s="30"/>
      <c r="GP50" s="30"/>
      <c r="GQ50" s="30"/>
      <c r="GR50" s="30"/>
      <c r="GS50" s="30"/>
      <c r="GT50" s="30"/>
      <c r="GU50" s="30"/>
    </row>
    <row r="51" spans="1:203" s="1" customFormat="1" ht="18">
      <c r="A51" s="6"/>
      <c r="B51" s="7"/>
      <c r="C51" s="199"/>
      <c r="D51" s="207"/>
      <c r="E51" s="206"/>
      <c r="F51" s="30"/>
      <c r="G51" s="229"/>
      <c r="H51" s="230" t="s">
        <v>123</v>
      </c>
      <c r="I51" s="27"/>
      <c r="J51" s="30"/>
      <c r="K51" s="30"/>
      <c r="L51" s="30"/>
      <c r="M51" s="30"/>
      <c r="N51" s="7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/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30"/>
      <c r="EQ51" s="30"/>
      <c r="ER51" s="30"/>
      <c r="ES51" s="30"/>
      <c r="ET51" s="30"/>
      <c r="EU51" s="30"/>
      <c r="EV51" s="30"/>
      <c r="EW51" s="30"/>
      <c r="EX51" s="30"/>
      <c r="EY51" s="30"/>
      <c r="EZ51" s="30"/>
      <c r="FA51" s="30"/>
      <c r="FB51" s="30"/>
      <c r="FC51" s="30"/>
      <c r="FD51" s="30"/>
      <c r="FE51" s="30"/>
      <c r="FF51" s="30"/>
      <c r="FG51" s="30"/>
      <c r="FH51" s="30"/>
      <c r="FI51" s="30"/>
      <c r="FJ51" s="30"/>
      <c r="FK51" s="30"/>
      <c r="FL51" s="30"/>
      <c r="FM51" s="30"/>
      <c r="FN51" s="30"/>
      <c r="FO51" s="30"/>
      <c r="FP51" s="30"/>
      <c r="FQ51" s="30"/>
      <c r="FR51" s="30"/>
      <c r="FS51" s="30"/>
      <c r="FT51" s="30"/>
      <c r="FU51" s="30"/>
      <c r="FV51" s="30"/>
      <c r="FW51" s="30"/>
      <c r="FX51" s="30"/>
      <c r="FY51" s="30"/>
      <c r="FZ51" s="30"/>
      <c r="GA51" s="30"/>
      <c r="GB51" s="30"/>
      <c r="GC51" s="30"/>
      <c r="GD51" s="30"/>
      <c r="GE51" s="30"/>
      <c r="GF51" s="30"/>
      <c r="GG51" s="30"/>
      <c r="GH51" s="30"/>
      <c r="GI51" s="30"/>
      <c r="GJ51" s="30"/>
      <c r="GK51" s="30"/>
      <c r="GL51" s="30"/>
      <c r="GM51" s="30"/>
      <c r="GN51" s="30"/>
      <c r="GO51" s="30"/>
      <c r="GP51" s="30"/>
      <c r="GQ51" s="30"/>
      <c r="GR51" s="30"/>
      <c r="GS51" s="30"/>
      <c r="GT51" s="30"/>
      <c r="GU51" s="30"/>
    </row>
    <row r="52" spans="1:203" s="1" customFormat="1" ht="18">
      <c r="A52" s="6"/>
      <c r="B52" s="7"/>
      <c r="C52" s="211">
        <v>16</v>
      </c>
      <c r="D52" s="212" t="s">
        <v>124</v>
      </c>
      <c r="E52" s="213">
        <f>E38+E44+E50</f>
        <v>313507.39</v>
      </c>
      <c r="F52" s="30"/>
      <c r="G52" s="229"/>
      <c r="H52" s="231" t="s">
        <v>125</v>
      </c>
      <c r="I52" s="27"/>
      <c r="J52" s="30"/>
      <c r="K52" s="30"/>
      <c r="L52" s="30"/>
      <c r="M52" s="30"/>
      <c r="N52" s="7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/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30"/>
      <c r="EQ52" s="30"/>
      <c r="ER52" s="30"/>
      <c r="ES52" s="30"/>
      <c r="ET52" s="30"/>
      <c r="EU52" s="30"/>
      <c r="EV52" s="30"/>
      <c r="EW52" s="30"/>
      <c r="EX52" s="30"/>
      <c r="EY52" s="30"/>
      <c r="EZ52" s="30"/>
      <c r="FA52" s="30"/>
      <c r="FB52" s="30"/>
      <c r="FC52" s="30"/>
      <c r="FD52" s="30"/>
      <c r="FE52" s="30"/>
      <c r="FF52" s="30"/>
      <c r="FG52" s="30"/>
      <c r="FH52" s="30"/>
      <c r="FI52" s="30"/>
      <c r="FJ52" s="30"/>
      <c r="FK52" s="30"/>
      <c r="FL52" s="30"/>
      <c r="FM52" s="30"/>
      <c r="FN52" s="30"/>
      <c r="FO52" s="30"/>
      <c r="FP52" s="30"/>
      <c r="FQ52" s="30"/>
      <c r="FR52" s="30"/>
      <c r="FS52" s="30"/>
      <c r="FT52" s="30"/>
      <c r="FU52" s="30"/>
      <c r="FV52" s="30"/>
      <c r="FW52" s="30"/>
      <c r="FX52" s="30"/>
      <c r="FY52" s="30"/>
      <c r="FZ52" s="30"/>
      <c r="GA52" s="30"/>
      <c r="GB52" s="30"/>
      <c r="GC52" s="30"/>
      <c r="GD52" s="30"/>
      <c r="GE52" s="30"/>
      <c r="GF52" s="30"/>
      <c r="GG52" s="30"/>
      <c r="GH52" s="30"/>
      <c r="GI52" s="30"/>
      <c r="GJ52" s="30"/>
      <c r="GK52" s="30"/>
      <c r="GL52" s="30"/>
      <c r="GM52" s="30"/>
      <c r="GN52" s="30"/>
      <c r="GO52" s="30"/>
      <c r="GP52" s="30"/>
      <c r="GQ52" s="30"/>
      <c r="GR52" s="30"/>
      <c r="GS52" s="30"/>
      <c r="GT52" s="30"/>
      <c r="GU52" s="30"/>
    </row>
    <row r="53" spans="1:203" s="1" customFormat="1" ht="18">
      <c r="A53" s="6"/>
      <c r="B53" s="7"/>
      <c r="C53" s="48"/>
      <c r="D53" s="48"/>
      <c r="E53" s="119"/>
      <c r="F53" s="30"/>
      <c r="G53" s="229"/>
      <c r="H53" s="231" t="s">
        <v>126</v>
      </c>
      <c r="I53" s="27">
        <v>73.66</v>
      </c>
      <c r="J53" s="30"/>
      <c r="K53" s="30"/>
      <c r="L53" s="30"/>
      <c r="M53" s="30"/>
      <c r="N53" s="7"/>
      <c r="O53" s="89"/>
      <c r="P53" s="30"/>
      <c r="Q53" s="89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/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30"/>
      <c r="EQ53" s="30"/>
      <c r="ER53" s="30"/>
      <c r="ES53" s="30"/>
      <c r="ET53" s="30"/>
      <c r="EU53" s="30"/>
      <c r="EV53" s="30"/>
      <c r="EW53" s="30"/>
      <c r="EX53" s="30"/>
      <c r="EY53" s="30"/>
      <c r="EZ53" s="30"/>
      <c r="FA53" s="30"/>
      <c r="FB53" s="30"/>
      <c r="FC53" s="30"/>
      <c r="FD53" s="30"/>
      <c r="FE53" s="30"/>
      <c r="FF53" s="30"/>
      <c r="FG53" s="30"/>
      <c r="FH53" s="30"/>
      <c r="FI53" s="30"/>
      <c r="FJ53" s="30"/>
      <c r="FK53" s="30"/>
      <c r="FL53" s="30"/>
      <c r="FM53" s="30"/>
      <c r="FN53" s="30"/>
      <c r="FO53" s="30"/>
      <c r="FP53" s="30"/>
      <c r="FQ53" s="30"/>
      <c r="FR53" s="30"/>
      <c r="FS53" s="30"/>
      <c r="FT53" s="30"/>
      <c r="FU53" s="30"/>
      <c r="FV53" s="30"/>
      <c r="FW53" s="30"/>
      <c r="FX53" s="30"/>
      <c r="FY53" s="30"/>
      <c r="FZ53" s="30"/>
      <c r="GA53" s="30"/>
      <c r="GB53" s="30"/>
      <c r="GC53" s="30"/>
      <c r="GD53" s="30"/>
      <c r="GE53" s="30"/>
      <c r="GF53" s="30"/>
      <c r="GG53" s="30"/>
      <c r="GH53" s="30"/>
      <c r="GI53" s="30"/>
      <c r="GJ53" s="30"/>
      <c r="GK53" s="30"/>
      <c r="GL53" s="30"/>
      <c r="GM53" s="30"/>
      <c r="GN53" s="30"/>
      <c r="GO53" s="30"/>
      <c r="GP53" s="30"/>
      <c r="GQ53" s="30"/>
      <c r="GR53" s="30"/>
      <c r="GS53" s="30"/>
      <c r="GT53" s="30"/>
      <c r="GU53" s="30"/>
    </row>
    <row r="54" spans="1:203" s="1" customFormat="1" ht="18">
      <c r="A54" s="6"/>
      <c r="B54" s="7"/>
      <c r="C54" s="49" t="s">
        <v>127</v>
      </c>
      <c r="D54" s="50"/>
      <c r="E54" s="120"/>
      <c r="F54" s="30"/>
      <c r="G54" s="229"/>
      <c r="H54" s="231"/>
      <c r="I54" s="27"/>
      <c r="J54" s="30"/>
      <c r="K54" s="152" t="s">
        <v>128</v>
      </c>
      <c r="L54" s="153"/>
      <c r="M54" s="153"/>
      <c r="N54" s="7"/>
      <c r="O54" s="89"/>
      <c r="P54" s="30"/>
      <c r="Q54" s="151"/>
      <c r="R54" s="151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/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30"/>
      <c r="EQ54" s="30"/>
      <c r="ER54" s="30"/>
      <c r="ES54" s="30"/>
      <c r="ET54" s="30"/>
      <c r="EU54" s="30"/>
      <c r="EV54" s="30"/>
      <c r="EW54" s="30"/>
      <c r="EX54" s="30"/>
      <c r="EY54" s="30"/>
      <c r="EZ54" s="30"/>
      <c r="FA54" s="30"/>
      <c r="FB54" s="30"/>
      <c r="FC54" s="30"/>
      <c r="FD54" s="30"/>
      <c r="FE54" s="30"/>
      <c r="FF54" s="30"/>
      <c r="FG54" s="30"/>
      <c r="FH54" s="30"/>
      <c r="FI54" s="30"/>
      <c r="FJ54" s="30"/>
      <c r="FK54" s="30"/>
      <c r="FL54" s="30"/>
      <c r="FM54" s="30"/>
      <c r="FN54" s="30"/>
      <c r="FO54" s="30"/>
      <c r="FP54" s="30"/>
      <c r="FQ54" s="30"/>
      <c r="FR54" s="30"/>
      <c r="FS54" s="30"/>
      <c r="FT54" s="30"/>
      <c r="FU54" s="30"/>
      <c r="FV54" s="30"/>
      <c r="FW54" s="30"/>
      <c r="FX54" s="30"/>
      <c r="FY54" s="30"/>
      <c r="FZ54" s="30"/>
      <c r="GA54" s="30"/>
      <c r="GB54" s="30"/>
      <c r="GC54" s="30"/>
      <c r="GD54" s="30"/>
      <c r="GE54" s="30"/>
      <c r="GF54" s="30"/>
      <c r="GG54" s="30"/>
      <c r="GH54" s="30"/>
      <c r="GI54" s="30"/>
      <c r="GJ54" s="30"/>
      <c r="GK54" s="30"/>
      <c r="GL54" s="30"/>
      <c r="GM54" s="30"/>
      <c r="GN54" s="30"/>
      <c r="GO54" s="30"/>
      <c r="GP54" s="30"/>
      <c r="GQ54" s="30"/>
      <c r="GR54" s="30"/>
      <c r="GS54" s="30"/>
      <c r="GT54" s="30"/>
      <c r="GU54" s="30"/>
    </row>
    <row r="55" spans="1:203" s="1" customFormat="1" ht="18">
      <c r="A55" s="6"/>
      <c r="B55" s="7"/>
      <c r="C55" s="157" t="str">
        <f>C8</f>
        <v>Per 30 September 2016</v>
      </c>
      <c r="D55" s="158"/>
      <c r="E55" s="159"/>
      <c r="F55" s="30"/>
      <c r="G55" s="229" t="s">
        <v>129</v>
      </c>
      <c r="H55" s="230"/>
      <c r="I55" s="87">
        <f>I45-I50-I53</f>
        <v>133390.89000000001</v>
      </c>
      <c r="J55" s="30"/>
      <c r="K55" s="90"/>
      <c r="L55" s="91"/>
      <c r="M55" s="92"/>
      <c r="N55" s="7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/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30"/>
      <c r="EQ55" s="30"/>
      <c r="ER55" s="30"/>
      <c r="ES55" s="30"/>
      <c r="ET55" s="30"/>
      <c r="EU55" s="30"/>
      <c r="EV55" s="30"/>
      <c r="EW55" s="30"/>
      <c r="EX55" s="30"/>
      <c r="EY55" s="30"/>
      <c r="EZ55" s="30"/>
      <c r="FA55" s="30"/>
      <c r="FB55" s="30"/>
      <c r="FC55" s="30"/>
      <c r="FD55" s="30"/>
      <c r="FE55" s="30"/>
      <c r="FF55" s="30"/>
      <c r="FG55" s="30"/>
      <c r="FH55" s="30"/>
      <c r="FI55" s="30"/>
      <c r="FJ55" s="30"/>
      <c r="FK55" s="30"/>
      <c r="FL55" s="30"/>
      <c r="FM55" s="30"/>
      <c r="FN55" s="30"/>
      <c r="FO55" s="30"/>
      <c r="FP55" s="30"/>
      <c r="FQ55" s="30"/>
      <c r="FR55" s="30"/>
      <c r="FS55" s="30"/>
      <c r="FT55" s="30"/>
      <c r="FU55" s="30"/>
      <c r="FV55" s="30"/>
      <c r="FW55" s="30"/>
      <c r="FX55" s="30"/>
      <c r="FY55" s="30"/>
      <c r="FZ55" s="30"/>
      <c r="GA55" s="30"/>
      <c r="GB55" s="30"/>
      <c r="GC55" s="30"/>
      <c r="GD55" s="30"/>
      <c r="GE55" s="30"/>
      <c r="GF55" s="30"/>
      <c r="GG55" s="30"/>
      <c r="GH55" s="30"/>
      <c r="GI55" s="30"/>
      <c r="GJ55" s="30"/>
      <c r="GK55" s="30"/>
      <c r="GL55" s="30"/>
      <c r="GM55" s="30"/>
      <c r="GN55" s="30"/>
      <c r="GO55" s="30"/>
      <c r="GP55" s="30"/>
      <c r="GQ55" s="30"/>
      <c r="GR55" s="30"/>
      <c r="GS55" s="30"/>
      <c r="GT55" s="30"/>
      <c r="GU55" s="30"/>
    </row>
    <row r="56" spans="1:203" s="1" customFormat="1" ht="16.5" customHeight="1">
      <c r="A56" s="6"/>
      <c r="B56" s="7"/>
      <c r="C56" s="157" t="str">
        <f>C9</f>
        <v>Triwulan III Tahun 2016</v>
      </c>
      <c r="D56" s="158"/>
      <c r="E56" s="159"/>
      <c r="F56" s="30"/>
      <c r="G56" s="229"/>
      <c r="H56" s="230"/>
      <c r="I56" s="27"/>
      <c r="J56" s="30"/>
      <c r="K56" s="145" t="s">
        <v>130</v>
      </c>
      <c r="L56" s="146"/>
      <c r="M56" s="147"/>
      <c r="N56" s="7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/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30"/>
      <c r="EQ56" s="30"/>
      <c r="ER56" s="30"/>
      <c r="ES56" s="30"/>
      <c r="ET56" s="30"/>
      <c r="EU56" s="30"/>
      <c r="EV56" s="30"/>
      <c r="EW56" s="30"/>
      <c r="EX56" s="30"/>
      <c r="EY56" s="30"/>
      <c r="EZ56" s="30"/>
      <c r="FA56" s="30"/>
      <c r="FB56" s="30"/>
      <c r="FC56" s="30"/>
      <c r="FD56" s="30"/>
      <c r="FE56" s="30"/>
      <c r="FF56" s="30"/>
      <c r="FG56" s="30"/>
      <c r="FH56" s="30"/>
      <c r="FI56" s="30"/>
      <c r="FJ56" s="30"/>
      <c r="FK56" s="30"/>
      <c r="FL56" s="30"/>
      <c r="FM56" s="30"/>
      <c r="FN56" s="30"/>
      <c r="FO56" s="30"/>
      <c r="FP56" s="30"/>
      <c r="FQ56" s="30"/>
      <c r="FR56" s="30"/>
      <c r="FS56" s="30"/>
      <c r="FT56" s="30"/>
      <c r="FU56" s="30"/>
      <c r="FV56" s="30"/>
      <c r="FW56" s="30"/>
      <c r="FX56" s="30"/>
      <c r="FY56" s="30"/>
      <c r="FZ56" s="30"/>
      <c r="GA56" s="30"/>
      <c r="GB56" s="30"/>
      <c r="GC56" s="30"/>
      <c r="GD56" s="30"/>
      <c r="GE56" s="30"/>
      <c r="GF56" s="30"/>
      <c r="GG56" s="30"/>
      <c r="GH56" s="30"/>
      <c r="GI56" s="30"/>
      <c r="GJ56" s="30"/>
      <c r="GK56" s="30"/>
      <c r="GL56" s="30"/>
      <c r="GM56" s="30"/>
      <c r="GN56" s="30"/>
      <c r="GO56" s="30"/>
      <c r="GP56" s="30"/>
      <c r="GQ56" s="30"/>
      <c r="GR56" s="30"/>
      <c r="GS56" s="30"/>
      <c r="GT56" s="30"/>
      <c r="GU56" s="30"/>
    </row>
    <row r="57" spans="1:203" s="1" customFormat="1" ht="18">
      <c r="A57" s="6"/>
      <c r="B57" s="7"/>
      <c r="C57" s="51"/>
      <c r="D57" s="52"/>
      <c r="E57" s="121" t="s">
        <v>9</v>
      </c>
      <c r="F57" s="30"/>
      <c r="G57" s="232" t="s">
        <v>131</v>
      </c>
      <c r="H57" s="233"/>
      <c r="I57" s="233"/>
      <c r="J57" s="30"/>
      <c r="K57" s="148"/>
      <c r="L57" s="149"/>
      <c r="M57" s="150"/>
      <c r="N57" s="7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/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30"/>
      <c r="EQ57" s="30"/>
      <c r="ER57" s="30"/>
      <c r="ES57" s="30"/>
      <c r="ET57" s="30"/>
      <c r="EU57" s="30"/>
      <c r="EV57" s="30"/>
      <c r="EW57" s="30"/>
      <c r="EX57" s="30"/>
      <c r="EY57" s="30"/>
      <c r="EZ57" s="30"/>
      <c r="FA57" s="30"/>
      <c r="FB57" s="30"/>
      <c r="FC57" s="30"/>
      <c r="FD57" s="30"/>
      <c r="FE57" s="30"/>
      <c r="FF57" s="30"/>
      <c r="FG57" s="30"/>
      <c r="FH57" s="30"/>
      <c r="FI57" s="30"/>
      <c r="FJ57" s="30"/>
      <c r="FK57" s="30"/>
      <c r="FL57" s="30"/>
      <c r="FM57" s="30"/>
      <c r="FN57" s="30"/>
      <c r="FO57" s="30"/>
      <c r="FP57" s="30"/>
      <c r="FQ57" s="30"/>
      <c r="FR57" s="30"/>
      <c r="FS57" s="30"/>
      <c r="FT57" s="30"/>
      <c r="FU57" s="30"/>
      <c r="FV57" s="30"/>
      <c r="FW57" s="30"/>
      <c r="FX57" s="30"/>
      <c r="FY57" s="30"/>
      <c r="FZ57" s="30"/>
      <c r="GA57" s="30"/>
      <c r="GB57" s="30"/>
      <c r="GC57" s="30"/>
      <c r="GD57" s="30"/>
      <c r="GE57" s="30"/>
      <c r="GF57" s="30"/>
      <c r="GG57" s="30"/>
      <c r="GH57" s="30"/>
      <c r="GI57" s="30"/>
      <c r="GJ57" s="30"/>
      <c r="GK57" s="30"/>
      <c r="GL57" s="30"/>
      <c r="GM57" s="30"/>
      <c r="GN57" s="30"/>
      <c r="GO57" s="30"/>
      <c r="GP57" s="30"/>
      <c r="GQ57" s="30"/>
      <c r="GR57" s="30"/>
      <c r="GS57" s="30"/>
      <c r="GT57" s="30"/>
      <c r="GU57" s="30"/>
    </row>
    <row r="58" spans="1:203" s="1" customFormat="1" ht="18">
      <c r="A58" s="6"/>
      <c r="B58" s="7"/>
      <c r="C58" s="53" t="s">
        <v>12</v>
      </c>
      <c r="D58" s="54" t="s">
        <v>13</v>
      </c>
      <c r="E58" s="122" t="str">
        <f>I12</f>
        <v>TW III - 2016</v>
      </c>
      <c r="F58" s="30"/>
      <c r="G58" s="229"/>
      <c r="H58" s="230"/>
      <c r="I58" s="234"/>
      <c r="J58" s="30"/>
      <c r="K58" s="93" t="s">
        <v>132</v>
      </c>
      <c r="L58" s="84"/>
      <c r="M58" s="94"/>
      <c r="N58" s="7"/>
      <c r="O58" s="89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/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30"/>
      <c r="EQ58" s="30"/>
      <c r="ER58" s="30"/>
      <c r="ES58" s="30"/>
      <c r="ET58" s="30"/>
      <c r="EU58" s="30"/>
      <c r="EV58" s="30"/>
      <c r="EW58" s="30"/>
      <c r="EX58" s="30"/>
      <c r="EY58" s="30"/>
      <c r="EZ58" s="30"/>
      <c r="FA58" s="30"/>
      <c r="FB58" s="30"/>
      <c r="FC58" s="30"/>
      <c r="FD58" s="30"/>
      <c r="FE58" s="30"/>
      <c r="FF58" s="30"/>
      <c r="FG58" s="30"/>
      <c r="FH58" s="30"/>
      <c r="FI58" s="30"/>
      <c r="FJ58" s="30"/>
      <c r="FK58" s="30"/>
      <c r="FL58" s="30"/>
      <c r="FM58" s="30"/>
      <c r="FN58" s="30"/>
      <c r="FO58" s="30"/>
      <c r="FP58" s="30"/>
      <c r="FQ58" s="30"/>
      <c r="FR58" s="30"/>
      <c r="FS58" s="30"/>
      <c r="FT58" s="30"/>
      <c r="FU58" s="30"/>
      <c r="FV58" s="30"/>
      <c r="FW58" s="30"/>
      <c r="FX58" s="30"/>
      <c r="FY58" s="30"/>
      <c r="FZ58" s="30"/>
      <c r="GA58" s="30"/>
      <c r="GB58" s="30"/>
      <c r="GC58" s="30"/>
      <c r="GD58" s="30"/>
      <c r="GE58" s="30"/>
      <c r="GF58" s="30"/>
      <c r="GG58" s="30"/>
      <c r="GH58" s="30"/>
      <c r="GI58" s="30"/>
      <c r="GJ58" s="30"/>
      <c r="GK58" s="30"/>
      <c r="GL58" s="30"/>
      <c r="GM58" s="30"/>
      <c r="GN58" s="30"/>
      <c r="GO58" s="30"/>
      <c r="GP58" s="30"/>
      <c r="GQ58" s="30"/>
      <c r="GR58" s="30"/>
      <c r="GS58" s="30"/>
      <c r="GT58" s="30"/>
      <c r="GU58" s="30"/>
    </row>
    <row r="59" spans="1:203" s="1" customFormat="1" ht="18">
      <c r="A59" s="6"/>
      <c r="B59" s="7"/>
      <c r="C59" s="56"/>
      <c r="D59" s="57"/>
      <c r="E59" s="123"/>
      <c r="F59" s="30"/>
      <c r="G59" s="229" t="s">
        <v>133</v>
      </c>
      <c r="H59" s="230"/>
      <c r="I59" s="27"/>
      <c r="J59" s="30"/>
      <c r="K59" s="34" t="s">
        <v>134</v>
      </c>
      <c r="L59" s="30" t="s">
        <v>135</v>
      </c>
      <c r="M59" s="140">
        <v>0.5</v>
      </c>
      <c r="N59" s="7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/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30"/>
      <c r="EQ59" s="30"/>
      <c r="ER59" s="30"/>
      <c r="ES59" s="30"/>
      <c r="ET59" s="30"/>
      <c r="EU59" s="30"/>
      <c r="EV59" s="30"/>
      <c r="EW59" s="30"/>
      <c r="EX59" s="30"/>
      <c r="EY59" s="30"/>
      <c r="EZ59" s="30"/>
      <c r="FA59" s="30"/>
      <c r="FB59" s="30"/>
      <c r="FC59" s="30"/>
      <c r="FD59" s="30"/>
      <c r="FE59" s="30"/>
      <c r="FF59" s="30"/>
      <c r="FG59" s="30"/>
      <c r="FH59" s="30"/>
      <c r="FI59" s="30"/>
      <c r="FJ59" s="30"/>
      <c r="FK59" s="30"/>
      <c r="FL59" s="30"/>
      <c r="FM59" s="30"/>
      <c r="FN59" s="30"/>
      <c r="FO59" s="30"/>
      <c r="FP59" s="30"/>
      <c r="FQ59" s="30"/>
      <c r="FR59" s="30"/>
      <c r="FS59" s="30"/>
      <c r="FT59" s="30"/>
      <c r="FU59" s="30"/>
      <c r="FV59" s="30"/>
      <c r="FW59" s="30"/>
      <c r="FX59" s="30"/>
      <c r="FY59" s="30"/>
      <c r="FZ59" s="30"/>
      <c r="GA59" s="30"/>
      <c r="GB59" s="30"/>
      <c r="GC59" s="30"/>
      <c r="GD59" s="30"/>
      <c r="GE59" s="30"/>
      <c r="GF59" s="30"/>
      <c r="GG59" s="30"/>
      <c r="GH59" s="30"/>
      <c r="GI59" s="30"/>
      <c r="GJ59" s="30"/>
      <c r="GK59" s="30"/>
      <c r="GL59" s="30"/>
      <c r="GM59" s="30"/>
      <c r="GN59" s="30"/>
      <c r="GO59" s="30"/>
      <c r="GP59" s="30"/>
      <c r="GQ59" s="30"/>
      <c r="GR59" s="30"/>
      <c r="GS59" s="30"/>
      <c r="GT59" s="30"/>
      <c r="GU59" s="30"/>
    </row>
    <row r="60" spans="1:203" s="1" customFormat="1" ht="18">
      <c r="A60" s="6"/>
      <c r="B60" s="7"/>
      <c r="C60" s="35">
        <v>1</v>
      </c>
      <c r="D60" s="45" t="s">
        <v>136</v>
      </c>
      <c r="E60" s="118"/>
      <c r="F60" s="30"/>
      <c r="G60" s="229"/>
      <c r="H60" s="230" t="s">
        <v>137</v>
      </c>
      <c r="I60" s="27">
        <v>189592.49</v>
      </c>
      <c r="J60" s="30"/>
      <c r="K60" s="34" t="s">
        <v>138</v>
      </c>
      <c r="L60" s="30" t="s">
        <v>139</v>
      </c>
      <c r="M60" s="141">
        <v>0.33500000000000002</v>
      </c>
      <c r="N60" s="7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/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30"/>
      <c r="EQ60" s="30"/>
      <c r="ER60" s="30"/>
      <c r="ES60" s="30"/>
      <c r="ET60" s="30"/>
      <c r="EU60" s="30"/>
      <c r="EV60" s="30"/>
      <c r="EW60" s="30"/>
      <c r="EX60" s="30"/>
      <c r="EY60" s="30"/>
      <c r="EZ60" s="30"/>
      <c r="FA60" s="30"/>
      <c r="FB60" s="30"/>
      <c r="FC60" s="30"/>
      <c r="FD60" s="30"/>
      <c r="FE60" s="30"/>
      <c r="FF60" s="30"/>
      <c r="FG60" s="30"/>
      <c r="FH60" s="30"/>
      <c r="FI60" s="30"/>
      <c r="FJ60" s="30"/>
      <c r="FK60" s="30"/>
      <c r="FL60" s="30"/>
      <c r="FM60" s="30"/>
      <c r="FN60" s="30"/>
      <c r="FO60" s="30"/>
      <c r="FP60" s="30"/>
      <c r="FQ60" s="30"/>
      <c r="FR60" s="30"/>
      <c r="FS60" s="30"/>
      <c r="FT60" s="30"/>
      <c r="FU60" s="30"/>
      <c r="FV60" s="30"/>
      <c r="FW60" s="30"/>
      <c r="FX60" s="30"/>
      <c r="FY60" s="30"/>
      <c r="FZ60" s="30"/>
      <c r="GA60" s="30"/>
      <c r="GB60" s="30"/>
      <c r="GC60" s="30"/>
      <c r="GD60" s="30"/>
      <c r="GE60" s="30"/>
      <c r="GF60" s="30"/>
      <c r="GG60" s="30"/>
      <c r="GH60" s="30"/>
      <c r="GI60" s="30"/>
      <c r="GJ60" s="30"/>
      <c r="GK60" s="30"/>
      <c r="GL60" s="30"/>
      <c r="GM60" s="30"/>
      <c r="GN60" s="30"/>
      <c r="GO60" s="30"/>
      <c r="GP60" s="30"/>
      <c r="GQ60" s="30"/>
      <c r="GR60" s="30"/>
      <c r="GS60" s="30"/>
      <c r="GT60" s="30"/>
      <c r="GU60" s="30"/>
    </row>
    <row r="61" spans="1:203" s="1" customFormat="1" ht="18">
      <c r="A61" s="6"/>
      <c r="B61" s="7"/>
      <c r="C61" s="35">
        <v>2</v>
      </c>
      <c r="D61" s="59" t="s">
        <v>140</v>
      </c>
      <c r="E61" s="197">
        <v>8657.09</v>
      </c>
      <c r="F61" s="30"/>
      <c r="G61" s="229"/>
      <c r="H61" s="230" t="s">
        <v>141</v>
      </c>
      <c r="I61" s="27">
        <v>7018.52</v>
      </c>
      <c r="J61" s="30"/>
      <c r="K61" s="96" t="s">
        <v>142</v>
      </c>
      <c r="L61" s="70" t="s">
        <v>143</v>
      </c>
      <c r="M61" s="142">
        <v>0.14000000000000001</v>
      </c>
      <c r="N61" s="7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/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30"/>
      <c r="EQ61" s="30"/>
      <c r="ER61" s="30"/>
      <c r="ES61" s="30"/>
      <c r="ET61" s="30"/>
      <c r="EU61" s="30"/>
      <c r="EV61" s="30"/>
      <c r="EW61" s="30"/>
      <c r="EX61" s="30"/>
      <c r="EY61" s="30"/>
      <c r="EZ61" s="30"/>
      <c r="FA61" s="30"/>
      <c r="FB61" s="30"/>
      <c r="FC61" s="30"/>
      <c r="FD61" s="30"/>
      <c r="FE61" s="30"/>
      <c r="FF61" s="30"/>
      <c r="FG61" s="30"/>
      <c r="FH61" s="30"/>
      <c r="FI61" s="30"/>
      <c r="FJ61" s="30"/>
      <c r="FK61" s="30"/>
      <c r="FL61" s="30"/>
      <c r="FM61" s="30"/>
      <c r="FN61" s="30"/>
      <c r="FO61" s="30"/>
      <c r="FP61" s="30"/>
      <c r="FQ61" s="30"/>
      <c r="FR61" s="30"/>
      <c r="FS61" s="30"/>
      <c r="FT61" s="30"/>
      <c r="FU61" s="30"/>
      <c r="FV61" s="30"/>
      <c r="FW61" s="30"/>
      <c r="FX61" s="30"/>
      <c r="FY61" s="30"/>
      <c r="FZ61" s="30"/>
      <c r="GA61" s="30"/>
      <c r="GB61" s="30"/>
      <c r="GC61" s="30"/>
      <c r="GD61" s="30"/>
      <c r="GE61" s="30"/>
      <c r="GF61" s="30"/>
      <c r="GG61" s="30"/>
      <c r="GH61" s="30"/>
      <c r="GI61" s="30"/>
      <c r="GJ61" s="30"/>
      <c r="GK61" s="30"/>
      <c r="GL61" s="30"/>
      <c r="GM61" s="30"/>
      <c r="GN61" s="30"/>
      <c r="GO61" s="30"/>
      <c r="GP61" s="30"/>
      <c r="GQ61" s="30"/>
      <c r="GR61" s="30"/>
      <c r="GS61" s="30"/>
      <c r="GT61" s="30"/>
      <c r="GU61" s="30"/>
    </row>
    <row r="62" spans="1:203" s="1" customFormat="1" ht="18">
      <c r="A62" s="6"/>
      <c r="B62" s="7"/>
      <c r="C62" s="35">
        <v>3</v>
      </c>
      <c r="D62" s="59" t="s">
        <v>144</v>
      </c>
      <c r="E62" s="197">
        <v>2868.09</v>
      </c>
      <c r="F62" s="30"/>
      <c r="G62" s="229"/>
      <c r="H62" s="230" t="s">
        <v>36</v>
      </c>
      <c r="I62" s="87">
        <f>+I60-I61</f>
        <v>182573.97</v>
      </c>
      <c r="J62" s="30"/>
      <c r="K62" s="96"/>
      <c r="L62" s="70"/>
      <c r="M62" s="97"/>
      <c r="N62" s="7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/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30"/>
      <c r="EQ62" s="30"/>
      <c r="ER62" s="30"/>
      <c r="ES62" s="30"/>
      <c r="ET62" s="30"/>
      <c r="EU62" s="30"/>
      <c r="EV62" s="30"/>
      <c r="EW62" s="30"/>
      <c r="EX62" s="30"/>
      <c r="EY62" s="30"/>
      <c r="EZ62" s="30"/>
      <c r="FA62" s="30"/>
      <c r="FB62" s="30"/>
      <c r="FC62" s="30"/>
      <c r="FD62" s="30"/>
      <c r="FE62" s="30"/>
      <c r="FF62" s="30"/>
      <c r="FG62" s="30"/>
      <c r="FH62" s="30"/>
      <c r="FI62" s="30"/>
      <c r="FJ62" s="30"/>
      <c r="FK62" s="30"/>
      <c r="FL62" s="30"/>
      <c r="FM62" s="30"/>
      <c r="FN62" s="30"/>
      <c r="FO62" s="30"/>
      <c r="FP62" s="30"/>
      <c r="FQ62" s="30"/>
      <c r="FR62" s="30"/>
      <c r="FS62" s="30"/>
      <c r="FT62" s="30"/>
      <c r="FU62" s="30"/>
      <c r="FV62" s="30"/>
      <c r="FW62" s="30"/>
      <c r="FX62" s="30"/>
      <c r="FY62" s="30"/>
      <c r="FZ62" s="30"/>
      <c r="GA62" s="30"/>
      <c r="GB62" s="30"/>
      <c r="GC62" s="30"/>
      <c r="GD62" s="30"/>
      <c r="GE62" s="30"/>
      <c r="GF62" s="30"/>
      <c r="GG62" s="30"/>
      <c r="GH62" s="30"/>
      <c r="GI62" s="30"/>
      <c r="GJ62" s="30"/>
      <c r="GK62" s="30"/>
      <c r="GL62" s="30"/>
      <c r="GM62" s="30"/>
      <c r="GN62" s="30"/>
      <c r="GO62" s="30"/>
      <c r="GP62" s="30"/>
      <c r="GQ62" s="30"/>
      <c r="GR62" s="30"/>
      <c r="GS62" s="30"/>
      <c r="GT62" s="30"/>
      <c r="GU62" s="30"/>
    </row>
    <row r="63" spans="1:203" s="1" customFormat="1" ht="18">
      <c r="A63" s="6"/>
      <c r="B63" s="7"/>
      <c r="C63" s="35">
        <v>4</v>
      </c>
      <c r="D63" s="59" t="s">
        <v>145</v>
      </c>
      <c r="E63" s="197">
        <v>402.72</v>
      </c>
      <c r="F63" s="30"/>
      <c r="G63" s="229"/>
      <c r="H63" s="230"/>
      <c r="I63" s="27"/>
      <c r="J63" s="30"/>
      <c r="K63" s="30"/>
      <c r="L63" s="30"/>
      <c r="M63" s="30"/>
      <c r="N63" s="7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0"/>
      <c r="EV63" s="30"/>
      <c r="EW63" s="30"/>
      <c r="EX63" s="30"/>
      <c r="EY63" s="30"/>
      <c r="EZ63" s="30"/>
      <c r="FA63" s="30"/>
      <c r="FB63" s="30"/>
      <c r="FC63" s="30"/>
      <c r="FD63" s="30"/>
      <c r="FE63" s="30"/>
      <c r="FF63" s="30"/>
      <c r="FG63" s="30"/>
      <c r="FH63" s="30"/>
      <c r="FI63" s="30"/>
      <c r="FJ63" s="30"/>
      <c r="FK63" s="30"/>
      <c r="FL63" s="30"/>
      <c r="FM63" s="30"/>
      <c r="FN63" s="30"/>
      <c r="FO63" s="30"/>
      <c r="FP63" s="30"/>
      <c r="FQ63" s="30"/>
      <c r="FR63" s="30"/>
      <c r="FS63" s="30"/>
      <c r="FT63" s="30"/>
      <c r="FU63" s="30"/>
      <c r="FV63" s="30"/>
      <c r="FW63" s="30"/>
      <c r="FX63" s="30"/>
      <c r="FY63" s="30"/>
      <c r="FZ63" s="30"/>
      <c r="GA63" s="30"/>
      <c r="GB63" s="30"/>
      <c r="GC63" s="30"/>
      <c r="GD63" s="30"/>
      <c r="GE63" s="30"/>
      <c r="GF63" s="30"/>
      <c r="GG63" s="30"/>
      <c r="GH63" s="30"/>
      <c r="GI63" s="30"/>
      <c r="GJ63" s="30"/>
      <c r="GK63" s="30"/>
      <c r="GL63" s="30"/>
      <c r="GM63" s="30"/>
      <c r="GN63" s="30"/>
      <c r="GO63" s="30"/>
      <c r="GP63" s="30"/>
      <c r="GQ63" s="30"/>
      <c r="GR63" s="30"/>
      <c r="GS63" s="30"/>
      <c r="GT63" s="30"/>
      <c r="GU63" s="30"/>
    </row>
    <row r="64" spans="1:203" s="1" customFormat="1" ht="18">
      <c r="A64" s="6"/>
      <c r="B64" s="7"/>
      <c r="C64" s="35">
        <v>5</v>
      </c>
      <c r="D64" s="59" t="s">
        <v>146</v>
      </c>
      <c r="E64" s="197">
        <v>2304.17</v>
      </c>
      <c r="F64" s="30"/>
      <c r="G64" s="229" t="s">
        <v>147</v>
      </c>
      <c r="H64" s="230" t="s">
        <v>148</v>
      </c>
      <c r="I64" s="27"/>
      <c r="J64" s="30"/>
      <c r="K64" s="98" t="s">
        <v>149</v>
      </c>
      <c r="L64" s="30"/>
      <c r="M64" s="30"/>
      <c r="N64" s="7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/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30"/>
      <c r="EQ64" s="30"/>
      <c r="ER64" s="30"/>
      <c r="ES64" s="30"/>
      <c r="ET64" s="30"/>
      <c r="EU64" s="30"/>
      <c r="EV64" s="30"/>
      <c r="EW64" s="30"/>
      <c r="EX64" s="30"/>
      <c r="EY64" s="30"/>
      <c r="EZ64" s="30"/>
      <c r="FA64" s="30"/>
      <c r="FB64" s="30"/>
      <c r="FC64" s="30"/>
      <c r="FD64" s="30"/>
      <c r="FE64" s="30"/>
      <c r="FF64" s="30"/>
      <c r="FG64" s="30"/>
      <c r="FH64" s="30"/>
      <c r="FI64" s="30"/>
      <c r="FJ64" s="30"/>
      <c r="FK64" s="30"/>
      <c r="FL64" s="30"/>
      <c r="FM64" s="30"/>
      <c r="FN64" s="30"/>
      <c r="FO64" s="30"/>
      <c r="FP64" s="30"/>
      <c r="FQ64" s="30"/>
      <c r="FR64" s="30"/>
      <c r="FS64" s="30"/>
      <c r="FT64" s="30"/>
      <c r="FU64" s="30"/>
      <c r="FV64" s="30"/>
      <c r="FW64" s="30"/>
      <c r="FX64" s="30"/>
      <c r="FY64" s="30"/>
      <c r="FZ64" s="30"/>
      <c r="GA64" s="30"/>
      <c r="GB64" s="30"/>
      <c r="GC64" s="30"/>
      <c r="GD64" s="30"/>
      <c r="GE64" s="30"/>
      <c r="GF64" s="30"/>
      <c r="GG64" s="30"/>
      <c r="GH64" s="30"/>
      <c r="GI64" s="30"/>
      <c r="GJ64" s="30"/>
      <c r="GK64" s="30"/>
      <c r="GL64" s="30"/>
      <c r="GM64" s="30"/>
      <c r="GN64" s="30"/>
      <c r="GO64" s="30"/>
      <c r="GP64" s="30"/>
      <c r="GQ64" s="30"/>
      <c r="GR64" s="30"/>
      <c r="GS64" s="30"/>
      <c r="GT64" s="30"/>
      <c r="GU64" s="30"/>
    </row>
    <row r="65" spans="1:203" s="1" customFormat="1" ht="16.5" customHeight="1">
      <c r="A65" s="6"/>
      <c r="B65" s="7"/>
      <c r="C65" s="35">
        <v>6</v>
      </c>
      <c r="D65" s="101" t="s">
        <v>150</v>
      </c>
      <c r="E65" s="214">
        <f>SUM(E61:E64)</f>
        <v>14232.07</v>
      </c>
      <c r="F65" s="30"/>
      <c r="G65" s="229"/>
      <c r="H65" s="230" t="s">
        <v>151</v>
      </c>
      <c r="I65" s="235">
        <v>155209.63</v>
      </c>
      <c r="J65" s="30"/>
      <c r="K65" s="144" t="s">
        <v>152</v>
      </c>
      <c r="L65" s="144"/>
      <c r="M65" s="144"/>
      <c r="N65" s="7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</row>
    <row r="66" spans="1:203" s="1" customFormat="1" ht="18">
      <c r="A66" s="6"/>
      <c r="B66" s="7"/>
      <c r="C66" s="35"/>
      <c r="D66" s="59"/>
      <c r="E66" s="197"/>
      <c r="F66" s="30"/>
      <c r="G66" s="229"/>
      <c r="H66" s="230" t="s">
        <v>153</v>
      </c>
      <c r="I66" s="27">
        <v>25000</v>
      </c>
      <c r="J66" s="30"/>
      <c r="K66" s="144"/>
      <c r="L66" s="144"/>
      <c r="M66" s="144"/>
      <c r="N66" s="7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R66" s="30"/>
      <c r="ES66" s="30"/>
      <c r="ET66" s="30"/>
      <c r="EU66" s="30"/>
      <c r="EV66" s="30"/>
      <c r="EW66" s="30"/>
      <c r="EX66" s="30"/>
      <c r="EY66" s="30"/>
      <c r="EZ66" s="30"/>
      <c r="FA66" s="30"/>
      <c r="FB66" s="30"/>
      <c r="FC66" s="30"/>
      <c r="FD66" s="30"/>
      <c r="FE66" s="30"/>
      <c r="FF66" s="30"/>
      <c r="FG66" s="30"/>
      <c r="FH66" s="30"/>
      <c r="FI66" s="30"/>
      <c r="FJ66" s="30"/>
      <c r="FK66" s="30"/>
      <c r="FL66" s="30"/>
      <c r="FM66" s="30"/>
      <c r="FN66" s="30"/>
      <c r="FO66" s="30"/>
      <c r="FP66" s="30"/>
      <c r="FQ66" s="30"/>
      <c r="FR66" s="30"/>
      <c r="FS66" s="30"/>
      <c r="FT66" s="30"/>
      <c r="FU66" s="30"/>
      <c r="FV66" s="30"/>
      <c r="FW66" s="30"/>
      <c r="FX66" s="30"/>
      <c r="FY66" s="30"/>
      <c r="FZ66" s="30"/>
      <c r="GA66" s="30"/>
      <c r="GB66" s="30"/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</row>
    <row r="67" spans="1:203" s="1" customFormat="1" ht="18">
      <c r="A67" s="6"/>
      <c r="B67" s="7"/>
      <c r="C67" s="35">
        <v>7</v>
      </c>
      <c r="D67" s="101" t="s">
        <v>154</v>
      </c>
      <c r="E67" s="197"/>
      <c r="F67" s="30"/>
      <c r="G67" s="229"/>
      <c r="H67" s="230" t="s">
        <v>155</v>
      </c>
      <c r="I67" s="87">
        <v>25000</v>
      </c>
      <c r="J67" s="30"/>
      <c r="K67" s="144"/>
      <c r="L67" s="144"/>
      <c r="M67" s="144"/>
      <c r="N67" s="7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R67" s="30"/>
      <c r="ES67" s="30"/>
      <c r="ET67" s="30"/>
      <c r="EU67" s="30"/>
      <c r="EV67" s="30"/>
      <c r="EW67" s="30"/>
      <c r="EX67" s="30"/>
      <c r="EY67" s="30"/>
      <c r="EZ67" s="30"/>
      <c r="FA67" s="30"/>
      <c r="FB67" s="30"/>
      <c r="FC67" s="30"/>
      <c r="FD67" s="30"/>
      <c r="FE67" s="30"/>
      <c r="FF67" s="30"/>
      <c r="FG67" s="30"/>
      <c r="FH67" s="30"/>
      <c r="FI67" s="30"/>
      <c r="FJ67" s="30"/>
      <c r="FK67" s="30"/>
      <c r="FL67" s="30"/>
      <c r="FM67" s="30"/>
      <c r="FN67" s="30"/>
      <c r="FO67" s="30"/>
      <c r="FP67" s="30"/>
      <c r="FQ67" s="30"/>
      <c r="FR67" s="30"/>
      <c r="FS67" s="30"/>
      <c r="FT67" s="30"/>
      <c r="FU67" s="30"/>
      <c r="FV67" s="30"/>
      <c r="FW67" s="30"/>
      <c r="FX67" s="30"/>
      <c r="FY67" s="30"/>
      <c r="FZ67" s="30"/>
      <c r="GA67" s="30"/>
      <c r="GB67" s="30"/>
      <c r="GC67" s="30"/>
      <c r="GD67" s="30"/>
      <c r="GE67" s="30"/>
      <c r="GF67" s="30"/>
      <c r="GG67" s="30"/>
      <c r="GH67" s="30"/>
      <c r="GI67" s="30"/>
      <c r="GJ67" s="30"/>
      <c r="GK67" s="30"/>
      <c r="GL67" s="30"/>
      <c r="GM67" s="30"/>
      <c r="GN67" s="30"/>
      <c r="GO67" s="30"/>
      <c r="GP67" s="30"/>
      <c r="GQ67" s="30"/>
      <c r="GR67" s="30"/>
      <c r="GS67" s="30"/>
      <c r="GT67" s="30"/>
      <c r="GU67" s="30"/>
    </row>
    <row r="68" spans="1:203" s="1" customFormat="1" ht="18">
      <c r="A68" s="6"/>
      <c r="B68" s="7"/>
      <c r="C68" s="35">
        <v>8</v>
      </c>
      <c r="D68" s="59" t="s">
        <v>156</v>
      </c>
      <c r="E68" s="197">
        <v>2273.5300000000002</v>
      </c>
      <c r="F68" s="30"/>
      <c r="G68" s="229"/>
      <c r="H68" s="230" t="s">
        <v>157</v>
      </c>
      <c r="I68" s="27"/>
      <c r="J68" s="30"/>
      <c r="K68" s="144"/>
      <c r="L68" s="144"/>
      <c r="M68" s="144"/>
      <c r="N68" s="7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R68" s="30"/>
      <c r="ES68" s="30"/>
      <c r="ET68" s="30"/>
      <c r="EU68" s="30"/>
      <c r="EV68" s="30"/>
      <c r="EW68" s="30"/>
      <c r="EX68" s="30"/>
      <c r="EY68" s="30"/>
      <c r="EZ68" s="30"/>
      <c r="FA68" s="30"/>
      <c r="FB68" s="30"/>
      <c r="FC68" s="30"/>
      <c r="FD68" s="30"/>
      <c r="FE68" s="30"/>
      <c r="FF68" s="30"/>
      <c r="FG68" s="30"/>
      <c r="FH68" s="30"/>
      <c r="FI68" s="30"/>
      <c r="FJ68" s="30"/>
      <c r="FK68" s="30"/>
      <c r="FL68" s="30"/>
      <c r="FM68" s="30"/>
      <c r="FN68" s="30"/>
      <c r="FO68" s="30"/>
      <c r="FP68" s="30"/>
      <c r="FQ68" s="30"/>
      <c r="FR68" s="30"/>
      <c r="FS68" s="30"/>
      <c r="FT68" s="30"/>
      <c r="FU68" s="30"/>
      <c r="FV68" s="30"/>
      <c r="FW68" s="30"/>
      <c r="FX68" s="30"/>
      <c r="FY68" s="30"/>
      <c r="FZ68" s="30"/>
      <c r="GA68" s="30"/>
      <c r="GB68" s="30"/>
      <c r="GC68" s="30"/>
      <c r="GD68" s="30"/>
      <c r="GE68" s="30"/>
      <c r="GF68" s="30"/>
      <c r="GG68" s="30"/>
      <c r="GH68" s="30"/>
      <c r="GI68" s="30"/>
      <c r="GJ68" s="30"/>
      <c r="GK68" s="30"/>
      <c r="GL68" s="30"/>
      <c r="GM68" s="30"/>
      <c r="GN68" s="30"/>
      <c r="GO68" s="30"/>
      <c r="GP68" s="30"/>
      <c r="GQ68" s="30"/>
      <c r="GR68" s="30"/>
      <c r="GS68" s="30"/>
      <c r="GT68" s="30"/>
      <c r="GU68" s="30"/>
    </row>
    <row r="69" spans="1:203" s="1" customFormat="1" ht="18">
      <c r="A69" s="6"/>
      <c r="B69" s="7"/>
      <c r="C69" s="35">
        <v>9</v>
      </c>
      <c r="D69" s="59" t="s">
        <v>158</v>
      </c>
      <c r="E69" s="197">
        <v>55.41</v>
      </c>
      <c r="F69" s="30"/>
      <c r="G69" s="229"/>
      <c r="H69" s="230"/>
      <c r="I69" s="27"/>
      <c r="J69" s="30"/>
      <c r="K69" s="109"/>
      <c r="L69" s="109"/>
      <c r="M69" s="109"/>
      <c r="N69" s="7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R69" s="30"/>
      <c r="ES69" s="30"/>
      <c r="ET69" s="30"/>
      <c r="EU69" s="30"/>
      <c r="EV69" s="30"/>
      <c r="EW69" s="30"/>
      <c r="EX69" s="30"/>
      <c r="EY69" s="30"/>
      <c r="EZ69" s="30"/>
      <c r="FA69" s="30"/>
      <c r="FB69" s="30"/>
      <c r="FC69" s="30"/>
      <c r="FD69" s="30"/>
      <c r="FE69" s="30"/>
      <c r="FF69" s="30"/>
      <c r="FG69" s="30"/>
      <c r="FH69" s="30"/>
      <c r="FI69" s="30"/>
      <c r="FJ69" s="30"/>
      <c r="FK69" s="30"/>
      <c r="FL69" s="30"/>
      <c r="FM69" s="30"/>
      <c r="FN69" s="30"/>
      <c r="FO69" s="30"/>
      <c r="FP69" s="30"/>
      <c r="FQ69" s="30"/>
      <c r="FR69" s="30"/>
      <c r="FS69" s="30"/>
      <c r="FT69" s="30"/>
      <c r="FU69" s="30"/>
      <c r="FV69" s="30"/>
      <c r="FW69" s="30"/>
      <c r="FX69" s="30"/>
      <c r="FY69" s="30"/>
      <c r="FZ69" s="30"/>
      <c r="GA69" s="30"/>
      <c r="GB69" s="30"/>
      <c r="GC69" s="30"/>
      <c r="GD69" s="30"/>
      <c r="GE69" s="30"/>
      <c r="GF69" s="30"/>
      <c r="GG69" s="30"/>
      <c r="GH69" s="30"/>
      <c r="GI69" s="30"/>
      <c r="GJ69" s="30"/>
      <c r="GK69" s="30"/>
      <c r="GL69" s="30"/>
      <c r="GM69" s="30"/>
      <c r="GN69" s="30"/>
      <c r="GO69" s="30"/>
      <c r="GP69" s="30"/>
      <c r="GQ69" s="30"/>
      <c r="GR69" s="30"/>
      <c r="GS69" s="30"/>
      <c r="GT69" s="30"/>
      <c r="GU69" s="30"/>
    </row>
    <row r="70" spans="1:203" s="1" customFormat="1" ht="16.5" customHeight="1">
      <c r="A70" s="6"/>
      <c r="B70" s="7"/>
      <c r="C70" s="35">
        <v>10</v>
      </c>
      <c r="D70" s="59" t="s">
        <v>159</v>
      </c>
      <c r="E70" s="197">
        <v>1149.1400000000001</v>
      </c>
      <c r="F70" s="30"/>
      <c r="G70" s="229" t="s">
        <v>160</v>
      </c>
      <c r="H70" s="230" t="s">
        <v>161</v>
      </c>
      <c r="I70" s="87">
        <f>+I62-I67</f>
        <v>157573.97</v>
      </c>
      <c r="J70" s="30"/>
      <c r="K70" s="144" t="s">
        <v>162</v>
      </c>
      <c r="L70" s="144"/>
      <c r="M70" s="144"/>
      <c r="N70" s="7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R70" s="30"/>
      <c r="ES70" s="30"/>
      <c r="ET70" s="30"/>
      <c r="EU70" s="30"/>
      <c r="EV70" s="30"/>
      <c r="EW70" s="30"/>
      <c r="EX70" s="30"/>
      <c r="EY70" s="30"/>
      <c r="EZ70" s="30"/>
      <c r="FA70" s="30"/>
      <c r="FB70" s="30"/>
      <c r="FC70" s="30"/>
      <c r="FD70" s="30"/>
      <c r="FE70" s="30"/>
      <c r="FF70" s="30"/>
      <c r="FG70" s="30"/>
      <c r="FH70" s="30"/>
      <c r="FI70" s="30"/>
      <c r="FJ70" s="30"/>
      <c r="FK70" s="30"/>
      <c r="FL70" s="30"/>
      <c r="FM70" s="30"/>
      <c r="FN70" s="30"/>
      <c r="FO70" s="30"/>
      <c r="FP70" s="30"/>
      <c r="FQ70" s="30"/>
      <c r="FR70" s="30"/>
      <c r="FS70" s="30"/>
      <c r="FT70" s="30"/>
      <c r="FU70" s="30"/>
      <c r="FV70" s="30"/>
      <c r="FW70" s="30"/>
      <c r="FX70" s="30"/>
      <c r="FY70" s="30"/>
      <c r="FZ70" s="30"/>
      <c r="GA70" s="30"/>
      <c r="GB70" s="30"/>
      <c r="GC70" s="30"/>
      <c r="GD70" s="30"/>
      <c r="GE70" s="30"/>
      <c r="GF70" s="30"/>
      <c r="GG70" s="30"/>
      <c r="GH70" s="30"/>
      <c r="GI70" s="30"/>
      <c r="GJ70" s="30"/>
      <c r="GK70" s="30"/>
      <c r="GL70" s="30"/>
      <c r="GM70" s="30"/>
      <c r="GN70" s="30"/>
      <c r="GO70" s="30"/>
      <c r="GP70" s="30"/>
      <c r="GQ70" s="30"/>
      <c r="GR70" s="30"/>
      <c r="GS70" s="30"/>
      <c r="GT70" s="30"/>
      <c r="GU70" s="30"/>
    </row>
    <row r="71" spans="1:203" s="1" customFormat="1" ht="18">
      <c r="A71" s="6"/>
      <c r="B71" s="7"/>
      <c r="C71" s="35">
        <v>11</v>
      </c>
      <c r="D71" s="59" t="s">
        <v>163</v>
      </c>
      <c r="E71" s="197">
        <v>204.98</v>
      </c>
      <c r="F71" s="30"/>
      <c r="G71" s="102"/>
      <c r="H71" s="103"/>
      <c r="I71" s="130"/>
      <c r="J71" s="30"/>
      <c r="K71" s="144"/>
      <c r="L71" s="144"/>
      <c r="M71" s="144"/>
      <c r="N71" s="7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R71" s="30"/>
      <c r="ES71" s="30"/>
      <c r="ET71" s="30"/>
      <c r="EU71" s="30"/>
      <c r="EV71" s="30"/>
      <c r="EW71" s="30"/>
      <c r="EX71" s="30"/>
      <c r="EY71" s="30"/>
      <c r="EZ71" s="30"/>
      <c r="FA71" s="30"/>
      <c r="FB71" s="30"/>
      <c r="FC71" s="30"/>
      <c r="FD71" s="30"/>
      <c r="FE71" s="30"/>
      <c r="FF71" s="30"/>
      <c r="FG71" s="30"/>
      <c r="FH71" s="30"/>
      <c r="FI71" s="30"/>
      <c r="FJ71" s="30"/>
      <c r="FK71" s="30"/>
      <c r="FL71" s="30"/>
      <c r="FM71" s="30"/>
      <c r="FN71" s="30"/>
      <c r="FO71" s="30"/>
      <c r="FP71" s="30"/>
      <c r="FQ71" s="30"/>
      <c r="FR71" s="30"/>
      <c r="FS71" s="30"/>
      <c r="FT71" s="30"/>
      <c r="FU71" s="30"/>
      <c r="FV71" s="30"/>
      <c r="FW71" s="30"/>
      <c r="FX71" s="30"/>
      <c r="FY71" s="30"/>
      <c r="FZ71" s="30"/>
      <c r="GA71" s="30"/>
      <c r="GB71" s="30"/>
      <c r="GC71" s="30"/>
      <c r="GD71" s="30"/>
      <c r="GE71" s="30"/>
      <c r="GF71" s="30"/>
      <c r="GG71" s="30"/>
      <c r="GH71" s="30"/>
      <c r="GI71" s="30"/>
      <c r="GJ71" s="30"/>
      <c r="GK71" s="30"/>
      <c r="GL71" s="30"/>
      <c r="GM71" s="30"/>
      <c r="GN71" s="30"/>
      <c r="GO71" s="30"/>
      <c r="GP71" s="30"/>
      <c r="GQ71" s="30"/>
      <c r="GR71" s="30"/>
      <c r="GS71" s="30"/>
      <c r="GT71" s="30"/>
      <c r="GU71" s="30"/>
    </row>
    <row r="72" spans="1:203" s="1" customFormat="1" ht="18">
      <c r="A72" s="6"/>
      <c r="B72" s="7"/>
      <c r="C72" s="35">
        <v>12</v>
      </c>
      <c r="D72" s="59" t="s">
        <v>164</v>
      </c>
      <c r="E72" s="197">
        <v>0</v>
      </c>
      <c r="F72" s="30"/>
      <c r="G72" s="47"/>
      <c r="H72" s="47"/>
      <c r="I72" s="47"/>
      <c r="J72" s="30"/>
      <c r="K72" s="144"/>
      <c r="L72" s="144"/>
      <c r="M72" s="144"/>
      <c r="N72" s="7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R72" s="30"/>
      <c r="ES72" s="30"/>
      <c r="ET72" s="30"/>
      <c r="EU72" s="30"/>
      <c r="EV72" s="30"/>
      <c r="EW72" s="30"/>
      <c r="EX72" s="30"/>
      <c r="EY72" s="30"/>
      <c r="EZ72" s="30"/>
      <c r="FA72" s="30"/>
      <c r="FB72" s="30"/>
      <c r="FC72" s="30"/>
      <c r="FD72" s="30"/>
      <c r="FE72" s="30"/>
      <c r="FF72" s="30"/>
      <c r="FG72" s="30"/>
      <c r="FH72" s="30"/>
      <c r="FI72" s="30"/>
      <c r="FJ72" s="30"/>
      <c r="FK72" s="30"/>
      <c r="FL72" s="30"/>
      <c r="FM72" s="30"/>
      <c r="FN72" s="30"/>
      <c r="FO72" s="30"/>
      <c r="FP72" s="30"/>
      <c r="FQ72" s="30"/>
      <c r="FR72" s="30"/>
      <c r="FS72" s="30"/>
      <c r="FT72" s="30"/>
      <c r="FU72" s="30"/>
      <c r="FV72" s="30"/>
      <c r="FW72" s="30"/>
      <c r="FX72" s="30"/>
      <c r="FY72" s="30"/>
      <c r="FZ72" s="30"/>
      <c r="GA72" s="30"/>
      <c r="GB72" s="30"/>
      <c r="GC72" s="30"/>
      <c r="GD72" s="30"/>
      <c r="GE72" s="30"/>
      <c r="GF72" s="30"/>
      <c r="GG72" s="30"/>
      <c r="GH72" s="30"/>
      <c r="GI72" s="30"/>
      <c r="GJ72" s="30"/>
      <c r="GK72" s="30"/>
      <c r="GL72" s="30"/>
      <c r="GM72" s="30"/>
      <c r="GN72" s="30"/>
      <c r="GO72" s="30"/>
      <c r="GP72" s="30"/>
      <c r="GQ72" s="30"/>
      <c r="GR72" s="30"/>
      <c r="GS72" s="30"/>
      <c r="GT72" s="30"/>
      <c r="GU72" s="30"/>
    </row>
    <row r="73" spans="1:203" s="1" customFormat="1" ht="18">
      <c r="A73" s="6"/>
      <c r="B73" s="7"/>
      <c r="C73" s="35">
        <v>13</v>
      </c>
      <c r="D73" s="101" t="s">
        <v>165</v>
      </c>
      <c r="E73" s="214">
        <f>SUM(E68:E72)</f>
        <v>3683.06</v>
      </c>
      <c r="F73" s="30"/>
      <c r="G73" s="104"/>
      <c r="H73" s="47"/>
      <c r="I73" s="47"/>
      <c r="J73" s="30"/>
      <c r="K73" s="151"/>
      <c r="L73" s="151"/>
      <c r="M73" s="151"/>
      <c r="N73" s="7"/>
      <c r="O73" s="30"/>
      <c r="P73" s="30"/>
      <c r="Q73" s="30"/>
      <c r="R73" s="30"/>
      <c r="S73" s="89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R73" s="30"/>
      <c r="ES73" s="30"/>
      <c r="ET73" s="30"/>
      <c r="EU73" s="30"/>
      <c r="EV73" s="30"/>
      <c r="EW73" s="30"/>
      <c r="EX73" s="30"/>
      <c r="EY73" s="30"/>
      <c r="EZ73" s="30"/>
      <c r="FA73" s="30"/>
      <c r="FB73" s="30"/>
      <c r="FC73" s="30"/>
      <c r="FD73" s="30"/>
      <c r="FE73" s="30"/>
      <c r="FF73" s="30"/>
      <c r="FG73" s="30"/>
      <c r="FH73" s="30"/>
      <c r="FI73" s="30"/>
      <c r="FJ73" s="30"/>
      <c r="FK73" s="30"/>
      <c r="FL73" s="30"/>
      <c r="FM73" s="30"/>
      <c r="FN73" s="30"/>
      <c r="FO73" s="30"/>
      <c r="FP73" s="30"/>
      <c r="FQ73" s="30"/>
      <c r="FR73" s="30"/>
      <c r="FS73" s="30"/>
      <c r="FT73" s="30"/>
      <c r="FU73" s="30"/>
      <c r="FV73" s="30"/>
      <c r="FW73" s="30"/>
      <c r="FX73" s="30"/>
      <c r="FY73" s="30"/>
      <c r="FZ73" s="30"/>
      <c r="GA73" s="30"/>
      <c r="GB73" s="30"/>
      <c r="GC73" s="30"/>
      <c r="GD73" s="30"/>
      <c r="GE73" s="30"/>
      <c r="GF73" s="30"/>
      <c r="GG73" s="30"/>
      <c r="GH73" s="30"/>
      <c r="GI73" s="30"/>
      <c r="GJ73" s="30"/>
      <c r="GK73" s="30"/>
      <c r="GL73" s="30"/>
      <c r="GM73" s="30"/>
      <c r="GN73" s="30"/>
      <c r="GO73" s="30"/>
      <c r="GP73" s="30"/>
      <c r="GQ73" s="30"/>
      <c r="GR73" s="30"/>
      <c r="GS73" s="30"/>
      <c r="GT73" s="30"/>
      <c r="GU73" s="30"/>
    </row>
    <row r="74" spans="1:203" s="1" customFormat="1" ht="18">
      <c r="A74" s="6"/>
      <c r="B74" s="7"/>
      <c r="C74" s="35"/>
      <c r="D74" s="59"/>
      <c r="E74" s="197"/>
      <c r="F74" s="30"/>
      <c r="G74" s="105"/>
      <c r="H74" s="105"/>
      <c r="I74" s="105"/>
      <c r="J74" s="30"/>
      <c r="K74" s="143" t="s">
        <v>166</v>
      </c>
      <c r="L74" s="143"/>
      <c r="M74" s="143"/>
      <c r="N74" s="7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R74" s="30"/>
      <c r="ES74" s="30"/>
      <c r="ET74" s="30"/>
      <c r="EU74" s="30"/>
      <c r="EV74" s="30"/>
      <c r="EW74" s="30"/>
      <c r="EX74" s="30"/>
      <c r="EY74" s="30"/>
      <c r="EZ74" s="30"/>
      <c r="FA74" s="30"/>
      <c r="FB74" s="30"/>
      <c r="FC74" s="30"/>
      <c r="FD74" s="30"/>
      <c r="FE74" s="30"/>
      <c r="FF74" s="30"/>
      <c r="FG74" s="30"/>
      <c r="FH74" s="30"/>
      <c r="FI74" s="30"/>
      <c r="FJ74" s="30"/>
      <c r="FK74" s="30"/>
      <c r="FL74" s="30"/>
      <c r="FM74" s="30"/>
      <c r="FN74" s="30"/>
      <c r="FO74" s="30"/>
      <c r="FP74" s="30"/>
      <c r="FQ74" s="30"/>
      <c r="FR74" s="30"/>
      <c r="FS74" s="30"/>
      <c r="FT74" s="30"/>
      <c r="FU74" s="30"/>
      <c r="FV74" s="30"/>
      <c r="FW74" s="30"/>
      <c r="FX74" s="30"/>
      <c r="FY74" s="30"/>
      <c r="FZ74" s="30"/>
      <c r="GA74" s="30"/>
      <c r="GB74" s="30"/>
      <c r="GC74" s="30"/>
      <c r="GD74" s="30"/>
      <c r="GE74" s="30"/>
      <c r="GF74" s="30"/>
      <c r="GG74" s="30"/>
      <c r="GH74" s="30"/>
      <c r="GI74" s="30"/>
      <c r="GJ74" s="30"/>
      <c r="GK74" s="30"/>
      <c r="GL74" s="30"/>
      <c r="GM74" s="30"/>
      <c r="GN74" s="30"/>
      <c r="GO74" s="30"/>
      <c r="GP74" s="30"/>
      <c r="GQ74" s="30"/>
      <c r="GR74" s="30"/>
      <c r="GS74" s="30"/>
      <c r="GT74" s="30"/>
      <c r="GU74" s="30"/>
    </row>
    <row r="75" spans="1:203" s="1" customFormat="1" ht="18">
      <c r="A75" s="6"/>
      <c r="B75" s="7"/>
      <c r="C75" s="35">
        <v>13</v>
      </c>
      <c r="D75" s="101" t="s">
        <v>167</v>
      </c>
      <c r="E75" s="214">
        <f>E65-E73</f>
        <v>10549.01</v>
      </c>
      <c r="F75" s="30"/>
      <c r="G75" s="106"/>
      <c r="H75" s="106"/>
      <c r="I75" s="106"/>
      <c r="J75" s="30"/>
      <c r="K75" s="143"/>
      <c r="L75" s="143"/>
      <c r="M75" s="143"/>
      <c r="N75" s="7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/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30"/>
      <c r="EQ75" s="30"/>
      <c r="ER75" s="30"/>
      <c r="ES75" s="30"/>
      <c r="ET75" s="30"/>
      <c r="EU75" s="30"/>
      <c r="EV75" s="30"/>
      <c r="EW75" s="30"/>
      <c r="EX75" s="30"/>
      <c r="EY75" s="30"/>
      <c r="EZ75" s="30"/>
      <c r="FA75" s="30"/>
      <c r="FB75" s="30"/>
      <c r="FC75" s="30"/>
      <c r="FD75" s="30"/>
      <c r="FE75" s="30"/>
      <c r="FF75" s="30"/>
      <c r="FG75" s="30"/>
      <c r="FH75" s="30"/>
      <c r="FI75" s="30"/>
      <c r="FJ75" s="30"/>
      <c r="FK75" s="30"/>
      <c r="FL75" s="30"/>
      <c r="FM75" s="30"/>
      <c r="FN75" s="30"/>
      <c r="FO75" s="30"/>
      <c r="FP75" s="30"/>
      <c r="FQ75" s="30"/>
      <c r="FR75" s="30"/>
      <c r="FS75" s="30"/>
      <c r="FT75" s="30"/>
      <c r="FU75" s="30"/>
      <c r="FV75" s="30"/>
      <c r="FW75" s="30"/>
      <c r="FX75" s="30"/>
      <c r="FY75" s="30"/>
      <c r="FZ75" s="30"/>
      <c r="GA75" s="30"/>
      <c r="GB75" s="30"/>
      <c r="GC75" s="30"/>
      <c r="GD75" s="30"/>
      <c r="GE75" s="30"/>
      <c r="GF75" s="30"/>
      <c r="GG75" s="30"/>
      <c r="GH75" s="30"/>
      <c r="GI75" s="30"/>
      <c r="GJ75" s="30"/>
      <c r="GK75" s="30"/>
      <c r="GL75" s="30"/>
      <c r="GM75" s="30"/>
      <c r="GN75" s="30"/>
      <c r="GO75" s="30"/>
      <c r="GP75" s="30"/>
      <c r="GQ75" s="30"/>
      <c r="GR75" s="30"/>
      <c r="GS75" s="30"/>
      <c r="GT75" s="30"/>
      <c r="GU75" s="30"/>
    </row>
    <row r="76" spans="1:203" s="1" customFormat="1" ht="18">
      <c r="A76" s="6"/>
      <c r="B76" s="7"/>
      <c r="C76" s="35">
        <v>14</v>
      </c>
      <c r="D76" s="59" t="s">
        <v>168</v>
      </c>
      <c r="E76" s="197">
        <v>97.33</v>
      </c>
      <c r="F76" s="30"/>
      <c r="G76" s="106"/>
      <c r="H76" s="106"/>
      <c r="I76" s="106"/>
      <c r="J76" s="30"/>
      <c r="K76" s="30"/>
      <c r="L76" s="30"/>
      <c r="M76" s="30"/>
      <c r="N76" s="7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/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30"/>
      <c r="EQ76" s="30"/>
      <c r="ER76" s="30"/>
      <c r="ES76" s="30"/>
      <c r="ET76" s="30"/>
      <c r="EU76" s="30"/>
      <c r="EV76" s="30"/>
      <c r="EW76" s="30"/>
      <c r="EX76" s="30"/>
      <c r="EY76" s="30"/>
      <c r="EZ76" s="30"/>
      <c r="FA76" s="30"/>
      <c r="FB76" s="30"/>
      <c r="FC76" s="30"/>
      <c r="FD76" s="30"/>
      <c r="FE76" s="30"/>
      <c r="FF76" s="30"/>
      <c r="FG76" s="30"/>
      <c r="FH76" s="30"/>
      <c r="FI76" s="30"/>
      <c r="FJ76" s="30"/>
      <c r="FK76" s="30"/>
      <c r="FL76" s="30"/>
      <c r="FM76" s="30"/>
      <c r="FN76" s="30"/>
      <c r="FO76" s="30"/>
      <c r="FP76" s="30"/>
      <c r="FQ76" s="30"/>
      <c r="FR76" s="30"/>
      <c r="FS76" s="30"/>
      <c r="FT76" s="30"/>
      <c r="FU76" s="30"/>
      <c r="FV76" s="30"/>
      <c r="FW76" s="30"/>
      <c r="FX76" s="30"/>
      <c r="FY76" s="30"/>
      <c r="FZ76" s="30"/>
      <c r="GA76" s="30"/>
      <c r="GB76" s="30"/>
      <c r="GC76" s="30"/>
      <c r="GD76" s="30"/>
      <c r="GE76" s="30"/>
      <c r="GF76" s="30"/>
      <c r="GG76" s="30"/>
      <c r="GH76" s="30"/>
      <c r="GI76" s="30"/>
      <c r="GJ76" s="30"/>
      <c r="GK76" s="30"/>
      <c r="GL76" s="30"/>
      <c r="GM76" s="30"/>
      <c r="GN76" s="30"/>
      <c r="GO76" s="30"/>
      <c r="GP76" s="30"/>
      <c r="GQ76" s="30"/>
      <c r="GR76" s="30"/>
      <c r="GS76" s="30"/>
      <c r="GT76" s="30"/>
      <c r="GU76" s="30"/>
    </row>
    <row r="77" spans="1:203" s="1" customFormat="1" ht="18">
      <c r="A77" s="6"/>
      <c r="B77" s="7"/>
      <c r="C77" s="35">
        <v>15</v>
      </c>
      <c r="D77" s="59" t="s">
        <v>169</v>
      </c>
      <c r="E77" s="197">
        <v>0</v>
      </c>
      <c r="F77" s="30"/>
      <c r="G77" s="106"/>
      <c r="H77" s="106"/>
      <c r="I77" s="106"/>
      <c r="J77" s="30"/>
      <c r="K77" s="30"/>
      <c r="L77" s="30"/>
      <c r="M77" s="30"/>
      <c r="N77" s="7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/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30"/>
      <c r="EQ77" s="30"/>
      <c r="ER77" s="30"/>
      <c r="ES77" s="30"/>
      <c r="ET77" s="30"/>
      <c r="EU77" s="30"/>
      <c r="EV77" s="30"/>
      <c r="EW77" s="30"/>
      <c r="EX77" s="30"/>
      <c r="EY77" s="30"/>
      <c r="EZ77" s="30"/>
      <c r="FA77" s="30"/>
      <c r="FB77" s="30"/>
      <c r="FC77" s="30"/>
      <c r="FD77" s="30"/>
      <c r="FE77" s="30"/>
      <c r="FF77" s="30"/>
      <c r="FG77" s="30"/>
      <c r="FH77" s="30"/>
      <c r="FI77" s="30"/>
      <c r="FJ77" s="30"/>
      <c r="FK77" s="30"/>
      <c r="FL77" s="30"/>
      <c r="FM77" s="30"/>
      <c r="FN77" s="30"/>
      <c r="FO77" s="30"/>
      <c r="FP77" s="30"/>
      <c r="FQ77" s="30"/>
      <c r="FR77" s="30"/>
      <c r="FS77" s="30"/>
      <c r="FT77" s="30"/>
      <c r="FU77" s="30"/>
      <c r="FV77" s="30"/>
      <c r="FW77" s="30"/>
      <c r="FX77" s="30"/>
      <c r="FY77" s="30"/>
      <c r="FZ77" s="30"/>
      <c r="GA77" s="30"/>
      <c r="GB77" s="30"/>
      <c r="GC77" s="30"/>
      <c r="GD77" s="30"/>
      <c r="GE77" s="30"/>
      <c r="GF77" s="30"/>
      <c r="GG77" s="30"/>
      <c r="GH77" s="30"/>
      <c r="GI77" s="30"/>
      <c r="GJ77" s="30"/>
      <c r="GK77" s="30"/>
      <c r="GL77" s="30"/>
      <c r="GM77" s="30"/>
      <c r="GN77" s="30"/>
      <c r="GO77" s="30"/>
      <c r="GP77" s="30"/>
      <c r="GQ77" s="30"/>
      <c r="GR77" s="30"/>
      <c r="GS77" s="30"/>
      <c r="GT77" s="30"/>
      <c r="GU77" s="30"/>
    </row>
    <row r="78" spans="1:203" s="1" customFormat="1" ht="18">
      <c r="A78" s="6"/>
      <c r="B78" s="30"/>
      <c r="C78" s="35">
        <v>16</v>
      </c>
      <c r="D78" s="38" t="s">
        <v>170</v>
      </c>
      <c r="E78" s="197">
        <v>0</v>
      </c>
      <c r="F78" s="30"/>
      <c r="G78" s="30"/>
      <c r="H78" s="30"/>
      <c r="I78" s="30"/>
      <c r="J78" s="30"/>
      <c r="K78" s="30"/>
      <c r="L78" s="30"/>
      <c r="M78" s="30"/>
      <c r="N78" s="7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/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30"/>
      <c r="EQ78" s="30"/>
      <c r="ER78" s="30"/>
      <c r="ES78" s="30"/>
      <c r="ET78" s="30"/>
      <c r="EU78" s="30"/>
      <c r="EV78" s="30"/>
      <c r="EW78" s="30"/>
      <c r="EX78" s="30"/>
      <c r="EY78" s="30"/>
      <c r="EZ78" s="30"/>
      <c r="FA78" s="30"/>
      <c r="FB78" s="30"/>
      <c r="FC78" s="30"/>
      <c r="FD78" s="30"/>
      <c r="FE78" s="30"/>
      <c r="FF78" s="30"/>
      <c r="FG78" s="30"/>
      <c r="FH78" s="30"/>
      <c r="FI78" s="30"/>
      <c r="FJ78" s="30"/>
      <c r="FK78" s="30"/>
      <c r="FL78" s="30"/>
      <c r="FM78" s="30"/>
      <c r="FN78" s="30"/>
      <c r="FO78" s="30"/>
      <c r="FP78" s="30"/>
      <c r="FQ78" s="30"/>
      <c r="FR78" s="30"/>
      <c r="FS78" s="30"/>
      <c r="FT78" s="30"/>
      <c r="FU78" s="30"/>
      <c r="FV78" s="30"/>
      <c r="FW78" s="30"/>
      <c r="FX78" s="30"/>
      <c r="FY78" s="30"/>
      <c r="FZ78" s="30"/>
      <c r="GA78" s="30"/>
      <c r="GB78" s="30"/>
      <c r="GC78" s="30"/>
      <c r="GD78" s="30"/>
      <c r="GE78" s="30"/>
      <c r="GF78" s="30"/>
      <c r="GG78" s="30"/>
      <c r="GH78" s="30"/>
      <c r="GI78" s="30"/>
      <c r="GJ78" s="30"/>
      <c r="GK78" s="30"/>
      <c r="GL78" s="30"/>
      <c r="GM78" s="30"/>
      <c r="GN78" s="30"/>
      <c r="GO78" s="30"/>
      <c r="GP78" s="30"/>
      <c r="GQ78" s="30"/>
      <c r="GR78" s="30"/>
      <c r="GS78" s="30"/>
      <c r="GT78" s="30"/>
      <c r="GU78" s="30"/>
    </row>
    <row r="79" spans="1:203" s="1" customFormat="1" ht="18">
      <c r="A79" s="6"/>
      <c r="B79" s="30"/>
      <c r="C79" s="35">
        <v>17</v>
      </c>
      <c r="D79" s="45" t="s">
        <v>171</v>
      </c>
      <c r="E79" s="198">
        <f>SUM(E75:E78)</f>
        <v>10646.34</v>
      </c>
      <c r="F79" s="30"/>
      <c r="G79" s="106"/>
      <c r="H79" s="106"/>
      <c r="I79" s="106"/>
      <c r="J79" s="30"/>
      <c r="K79" s="30"/>
      <c r="L79" s="30"/>
      <c r="M79" s="30"/>
      <c r="N79" s="7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/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30"/>
      <c r="EQ79" s="30"/>
      <c r="ER79" s="30"/>
      <c r="ES79" s="30"/>
      <c r="ET79" s="30"/>
      <c r="EU79" s="30"/>
      <c r="EV79" s="30"/>
      <c r="EW79" s="30"/>
      <c r="EX79" s="30"/>
      <c r="EY79" s="30"/>
      <c r="EZ79" s="30"/>
      <c r="FA79" s="30"/>
      <c r="FB79" s="30"/>
      <c r="FC79" s="30"/>
      <c r="FD79" s="30"/>
      <c r="FE79" s="30"/>
      <c r="FF79" s="30"/>
      <c r="FG79" s="30"/>
      <c r="FH79" s="30"/>
      <c r="FI79" s="30"/>
      <c r="FJ79" s="30"/>
      <c r="FK79" s="30"/>
      <c r="FL79" s="30"/>
      <c r="FM79" s="30"/>
      <c r="FN79" s="30"/>
      <c r="FO79" s="30"/>
      <c r="FP79" s="30"/>
      <c r="FQ79" s="30"/>
      <c r="FR79" s="30"/>
      <c r="FS79" s="30"/>
      <c r="FT79" s="30"/>
      <c r="FU79" s="30"/>
      <c r="FV79" s="30"/>
      <c r="FW79" s="30"/>
      <c r="FX79" s="30"/>
      <c r="FY79" s="30"/>
      <c r="FZ79" s="30"/>
      <c r="GA79" s="30"/>
      <c r="GB79" s="30"/>
      <c r="GC79" s="30"/>
      <c r="GD79" s="30"/>
      <c r="GE79" s="30"/>
      <c r="GF79" s="30"/>
      <c r="GG79" s="30"/>
      <c r="GH79" s="30"/>
      <c r="GI79" s="30"/>
      <c r="GJ79" s="30"/>
      <c r="GK79" s="30"/>
      <c r="GL79" s="30"/>
      <c r="GM79" s="30"/>
      <c r="GN79" s="30"/>
      <c r="GO79" s="30"/>
      <c r="GP79" s="30"/>
      <c r="GQ79" s="30"/>
      <c r="GR79" s="30"/>
      <c r="GS79" s="30"/>
      <c r="GT79" s="30"/>
      <c r="GU79" s="30"/>
    </row>
    <row r="80" spans="1:203" s="1" customFormat="1" ht="18">
      <c r="A80" s="6"/>
      <c r="B80" s="30"/>
      <c r="C80" s="107"/>
      <c r="D80" s="108"/>
      <c r="E80" s="124"/>
      <c r="F80" s="30"/>
      <c r="G80" s="106"/>
      <c r="H80" s="106"/>
      <c r="I80" s="106"/>
      <c r="J80" s="30"/>
      <c r="K80" s="30"/>
      <c r="L80" s="30"/>
      <c r="M80" s="30"/>
      <c r="N80" s="7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/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30"/>
      <c r="EQ80" s="30"/>
      <c r="ER80" s="30"/>
      <c r="ES80" s="30"/>
      <c r="ET80" s="30"/>
      <c r="EU80" s="30"/>
      <c r="EV80" s="30"/>
      <c r="EW80" s="30"/>
      <c r="EX80" s="30"/>
      <c r="EY80" s="30"/>
      <c r="EZ80" s="30"/>
      <c r="FA80" s="30"/>
      <c r="FB80" s="30"/>
      <c r="FC80" s="30"/>
      <c r="FD80" s="30"/>
      <c r="FE80" s="30"/>
      <c r="FF80" s="30"/>
      <c r="FG80" s="30"/>
      <c r="FH80" s="30"/>
      <c r="FI80" s="30"/>
      <c r="FJ80" s="30"/>
      <c r="FK80" s="30"/>
      <c r="FL80" s="30"/>
      <c r="FM80" s="30"/>
      <c r="FN80" s="30"/>
      <c r="FO80" s="30"/>
      <c r="FP80" s="30"/>
      <c r="FQ80" s="30"/>
      <c r="FR80" s="30"/>
      <c r="FS80" s="30"/>
      <c r="FT80" s="30"/>
      <c r="FU80" s="30"/>
      <c r="FV80" s="30"/>
      <c r="FW80" s="30"/>
      <c r="FX80" s="30"/>
      <c r="FY80" s="30"/>
      <c r="FZ80" s="30"/>
      <c r="GA80" s="30"/>
      <c r="GB80" s="30"/>
      <c r="GC80" s="30"/>
      <c r="GD80" s="30"/>
      <c r="GE80" s="30"/>
      <c r="GF80" s="30"/>
      <c r="GG80" s="30"/>
      <c r="GH80" s="30"/>
      <c r="GI80" s="30"/>
      <c r="GJ80" s="30"/>
      <c r="GK80" s="30"/>
      <c r="GL80" s="30"/>
      <c r="GM80" s="30"/>
      <c r="GN80" s="30"/>
      <c r="GO80" s="30"/>
      <c r="GP80" s="30"/>
      <c r="GQ80" s="30"/>
      <c r="GR80" s="30"/>
      <c r="GS80" s="30"/>
      <c r="GT80" s="30"/>
      <c r="GU80" s="30"/>
    </row>
    <row r="81" spans="1:203" s="1" customFormat="1" ht="18">
      <c r="A81" s="6"/>
      <c r="B81" s="30"/>
      <c r="C81" s="30"/>
      <c r="D81" s="30"/>
      <c r="E81" s="125"/>
      <c r="F81" s="30"/>
      <c r="G81" s="106"/>
      <c r="H81" s="106"/>
      <c r="I81" s="106"/>
      <c r="J81" s="30"/>
      <c r="K81" s="30"/>
      <c r="L81" s="30"/>
      <c r="M81" s="30"/>
      <c r="N81" s="7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/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30"/>
      <c r="EQ81" s="30"/>
      <c r="ER81" s="30"/>
      <c r="ES81" s="30"/>
      <c r="ET81" s="30"/>
      <c r="EU81" s="30"/>
      <c r="EV81" s="30"/>
      <c r="EW81" s="30"/>
      <c r="EX81" s="30"/>
      <c r="EY81" s="30"/>
      <c r="EZ81" s="30"/>
      <c r="FA81" s="30"/>
      <c r="FB81" s="30"/>
      <c r="FC81" s="30"/>
      <c r="FD81" s="30"/>
      <c r="FE81" s="30"/>
      <c r="FF81" s="30"/>
      <c r="FG81" s="30"/>
      <c r="FH81" s="30"/>
      <c r="FI81" s="30"/>
      <c r="FJ81" s="30"/>
      <c r="FK81" s="30"/>
      <c r="FL81" s="30"/>
      <c r="FM81" s="30"/>
      <c r="FN81" s="30"/>
      <c r="FO81" s="30"/>
      <c r="FP81" s="30"/>
      <c r="FQ81" s="30"/>
      <c r="FR81" s="30"/>
      <c r="FS81" s="30"/>
      <c r="FT81" s="30"/>
      <c r="FU81" s="30"/>
      <c r="FV81" s="30"/>
      <c r="FW81" s="30"/>
      <c r="FX81" s="30"/>
      <c r="FY81" s="30"/>
      <c r="FZ81" s="30"/>
      <c r="GA81" s="30"/>
      <c r="GB81" s="30"/>
      <c r="GC81" s="30"/>
      <c r="GD81" s="30"/>
      <c r="GE81" s="30"/>
      <c r="GF81" s="30"/>
      <c r="GG81" s="30"/>
      <c r="GH81" s="30"/>
      <c r="GI81" s="30"/>
      <c r="GJ81" s="30"/>
      <c r="GK81" s="30"/>
      <c r="GL81" s="30"/>
      <c r="GM81" s="30"/>
      <c r="GN81" s="30"/>
      <c r="GO81" s="30"/>
      <c r="GP81" s="30"/>
      <c r="GQ81" s="30"/>
      <c r="GR81" s="30"/>
      <c r="GS81" s="30"/>
      <c r="GT81" s="30"/>
      <c r="GU81" s="30"/>
    </row>
    <row r="82" spans="1:203" s="1" customFormat="1" ht="15">
      <c r="A82" s="6"/>
      <c r="B82" s="30"/>
      <c r="C82" s="30"/>
      <c r="D82" s="30"/>
      <c r="E82" s="125"/>
      <c r="F82" s="30"/>
      <c r="G82" s="151"/>
      <c r="H82" s="151"/>
      <c r="I82" s="151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/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30"/>
      <c r="EQ82" s="30"/>
      <c r="ER82" s="30"/>
      <c r="ES82" s="30"/>
      <c r="ET82" s="30"/>
      <c r="EU82" s="30"/>
      <c r="EV82" s="30"/>
      <c r="EW82" s="30"/>
      <c r="EX82" s="30"/>
      <c r="EY82" s="30"/>
      <c r="EZ82" s="30"/>
      <c r="FA82" s="30"/>
      <c r="FB82" s="30"/>
      <c r="FC82" s="30"/>
      <c r="FD82" s="30"/>
      <c r="FE82" s="30"/>
      <c r="FF82" s="30"/>
      <c r="FG82" s="30"/>
      <c r="FH82" s="30"/>
      <c r="FI82" s="30"/>
      <c r="FJ82" s="30"/>
      <c r="FK82" s="30"/>
      <c r="FL82" s="30"/>
      <c r="FM82" s="30"/>
      <c r="FN82" s="30"/>
      <c r="FO82" s="30"/>
      <c r="FP82" s="30"/>
      <c r="FQ82" s="30"/>
      <c r="FR82" s="30"/>
      <c r="FS82" s="30"/>
      <c r="FT82" s="30"/>
      <c r="FU82" s="30"/>
      <c r="FV82" s="30"/>
      <c r="FW82" s="30"/>
      <c r="FX82" s="30"/>
      <c r="FY82" s="30"/>
      <c r="FZ82" s="30"/>
      <c r="GA82" s="30"/>
      <c r="GB82" s="30"/>
      <c r="GC82" s="30"/>
      <c r="GD82" s="30"/>
      <c r="GE82" s="30"/>
      <c r="GF82" s="30"/>
      <c r="GG82" s="30"/>
      <c r="GH82" s="30"/>
      <c r="GI82" s="30"/>
      <c r="GJ82" s="30"/>
      <c r="GK82" s="30"/>
      <c r="GL82" s="30"/>
      <c r="GM82" s="30"/>
      <c r="GN82" s="30"/>
      <c r="GO82" s="30"/>
      <c r="GP82" s="30"/>
      <c r="GQ82" s="30"/>
      <c r="GR82" s="30"/>
      <c r="GS82" s="30"/>
      <c r="GT82" s="30"/>
      <c r="GU82" s="30"/>
    </row>
    <row r="83" spans="1:203" s="1" customFormat="1" ht="15">
      <c r="A83" s="6"/>
      <c r="B83" s="30"/>
      <c r="C83" s="30"/>
      <c r="D83" s="30"/>
      <c r="E83" s="125"/>
      <c r="F83" s="30"/>
      <c r="G83" s="143"/>
      <c r="H83" s="143"/>
      <c r="I83" s="143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/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30"/>
      <c r="EQ83" s="30"/>
      <c r="ER83" s="30"/>
      <c r="ES83" s="30"/>
      <c r="ET83" s="30"/>
      <c r="EU83" s="30"/>
      <c r="EV83" s="30"/>
      <c r="EW83" s="30"/>
      <c r="EX83" s="30"/>
      <c r="EY83" s="30"/>
      <c r="EZ83" s="30"/>
      <c r="FA83" s="30"/>
      <c r="FB83" s="30"/>
      <c r="FC83" s="30"/>
      <c r="FD83" s="30"/>
      <c r="FE83" s="30"/>
      <c r="FF83" s="30"/>
      <c r="FG83" s="30"/>
      <c r="FH83" s="30"/>
      <c r="FI83" s="30"/>
      <c r="FJ83" s="30"/>
      <c r="FK83" s="30"/>
      <c r="FL83" s="30"/>
      <c r="FM83" s="30"/>
      <c r="FN83" s="30"/>
      <c r="FO83" s="30"/>
      <c r="FP83" s="30"/>
      <c r="FQ83" s="30"/>
      <c r="FR83" s="30"/>
      <c r="FS83" s="30"/>
      <c r="FT83" s="30"/>
      <c r="FU83" s="30"/>
      <c r="FV83" s="30"/>
      <c r="FW83" s="30"/>
      <c r="FX83" s="30"/>
      <c r="FY83" s="30"/>
      <c r="FZ83" s="30"/>
      <c r="GA83" s="30"/>
      <c r="GB83" s="30"/>
      <c r="GC83" s="30"/>
      <c r="GD83" s="30"/>
      <c r="GE83" s="30"/>
      <c r="GF83" s="30"/>
      <c r="GG83" s="30"/>
      <c r="GH83" s="30"/>
      <c r="GI83" s="30"/>
      <c r="GJ83" s="30"/>
      <c r="GK83" s="30"/>
      <c r="GL83" s="30"/>
      <c r="GM83" s="30"/>
      <c r="GN83" s="30"/>
      <c r="GO83" s="30"/>
      <c r="GP83" s="30"/>
      <c r="GQ83" s="30"/>
      <c r="GR83" s="30"/>
      <c r="GS83" s="30"/>
      <c r="GT83" s="30"/>
      <c r="GU83" s="30"/>
    </row>
    <row r="84" spans="1:203" s="1" customFormat="1" ht="15">
      <c r="A84" s="6"/>
      <c r="B84" s="30"/>
      <c r="C84" s="30"/>
      <c r="D84" s="30"/>
      <c r="E84" s="125"/>
      <c r="F84" s="30"/>
      <c r="G84" s="143"/>
      <c r="H84" s="143"/>
      <c r="I84" s="143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30"/>
      <c r="EQ84" s="30"/>
      <c r="ER84" s="30"/>
      <c r="ES84" s="30"/>
      <c r="ET84" s="30"/>
      <c r="EU84" s="30"/>
      <c r="EV84" s="30"/>
      <c r="EW84" s="30"/>
      <c r="EX84" s="30"/>
      <c r="EY84" s="30"/>
      <c r="EZ84" s="30"/>
      <c r="FA84" s="30"/>
      <c r="FB84" s="30"/>
      <c r="FC84" s="30"/>
      <c r="FD84" s="30"/>
      <c r="FE84" s="30"/>
      <c r="FF84" s="30"/>
      <c r="FG84" s="30"/>
      <c r="FH84" s="30"/>
      <c r="FI84" s="30"/>
      <c r="FJ84" s="30"/>
      <c r="FK84" s="30"/>
      <c r="FL84" s="30"/>
      <c r="FM84" s="30"/>
      <c r="FN84" s="30"/>
      <c r="FO84" s="30"/>
      <c r="FP84" s="30"/>
      <c r="FQ84" s="30"/>
      <c r="FR84" s="30"/>
      <c r="FS84" s="30"/>
      <c r="FT84" s="30"/>
      <c r="FU84" s="30"/>
      <c r="FV84" s="30"/>
      <c r="FW84" s="30"/>
      <c r="FX84" s="30"/>
      <c r="FY84" s="30"/>
      <c r="FZ84" s="30"/>
      <c r="GA84" s="30"/>
      <c r="GB84" s="30"/>
      <c r="GC84" s="30"/>
      <c r="GD84" s="30"/>
      <c r="GE84" s="30"/>
      <c r="GF84" s="30"/>
      <c r="GG84" s="30"/>
      <c r="GH84" s="30"/>
      <c r="GI84" s="30"/>
      <c r="GJ84" s="30"/>
      <c r="GK84" s="30"/>
      <c r="GL84" s="30"/>
      <c r="GM84" s="30"/>
      <c r="GN84" s="30"/>
      <c r="GO84" s="30"/>
      <c r="GP84" s="30"/>
      <c r="GQ84" s="30"/>
      <c r="GR84" s="30"/>
      <c r="GS84" s="30"/>
      <c r="GT84" s="30"/>
      <c r="GU84" s="30"/>
    </row>
    <row r="85" spans="1:203" s="1" customFormat="1" ht="15">
      <c r="A85" s="6"/>
      <c r="B85" s="30"/>
      <c r="C85" s="30"/>
      <c r="D85" s="30"/>
      <c r="E85" s="125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R85" s="30"/>
      <c r="ES85" s="30"/>
      <c r="ET85" s="30"/>
      <c r="EU85" s="30"/>
      <c r="EV85" s="30"/>
      <c r="EW85" s="30"/>
      <c r="EX85" s="30"/>
      <c r="EY85" s="30"/>
      <c r="EZ85" s="30"/>
      <c r="FA85" s="30"/>
      <c r="FB85" s="30"/>
      <c r="FC85" s="30"/>
      <c r="FD85" s="30"/>
      <c r="FE85" s="30"/>
      <c r="FF85" s="30"/>
      <c r="FG85" s="30"/>
      <c r="FH85" s="30"/>
      <c r="FI85" s="30"/>
      <c r="FJ85" s="30"/>
      <c r="FK85" s="30"/>
      <c r="FL85" s="30"/>
      <c r="FM85" s="30"/>
      <c r="FN85" s="30"/>
      <c r="FO85" s="30"/>
      <c r="FP85" s="30"/>
      <c r="FQ85" s="30"/>
      <c r="FR85" s="30"/>
      <c r="FS85" s="30"/>
      <c r="FT85" s="30"/>
      <c r="FU85" s="30"/>
      <c r="FV85" s="30"/>
      <c r="FW85" s="30"/>
      <c r="FX85" s="30"/>
      <c r="FY85" s="30"/>
      <c r="FZ85" s="30"/>
      <c r="GA85" s="30"/>
      <c r="GB85" s="30"/>
      <c r="GC85" s="30"/>
      <c r="GD85" s="30"/>
      <c r="GE85" s="30"/>
      <c r="GF85" s="30"/>
      <c r="GG85" s="30"/>
      <c r="GH85" s="30"/>
      <c r="GI85" s="30"/>
      <c r="GJ85" s="30"/>
      <c r="GK85" s="30"/>
      <c r="GL85" s="30"/>
      <c r="GM85" s="30"/>
      <c r="GN85" s="30"/>
      <c r="GO85" s="30"/>
      <c r="GP85" s="30"/>
      <c r="GQ85" s="30"/>
      <c r="GR85" s="30"/>
      <c r="GS85" s="30"/>
      <c r="GT85" s="30"/>
      <c r="GU85" s="30"/>
    </row>
    <row r="86" spans="1:203" s="1" customFormat="1" ht="15">
      <c r="A86" s="6"/>
      <c r="B86" s="30"/>
      <c r="C86" s="30"/>
      <c r="D86" s="30"/>
      <c r="E86" s="125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R86" s="30"/>
      <c r="ES86" s="30"/>
      <c r="ET86" s="30"/>
      <c r="EU86" s="30"/>
      <c r="EV86" s="30"/>
      <c r="EW86" s="30"/>
      <c r="EX86" s="30"/>
      <c r="EY86" s="30"/>
      <c r="EZ86" s="30"/>
      <c r="FA86" s="30"/>
      <c r="FB86" s="30"/>
      <c r="FC86" s="30"/>
      <c r="FD86" s="30"/>
      <c r="FE86" s="30"/>
      <c r="FF86" s="30"/>
      <c r="FG86" s="30"/>
      <c r="FH86" s="30"/>
      <c r="FI86" s="30"/>
      <c r="FJ86" s="30"/>
      <c r="FK86" s="30"/>
      <c r="FL86" s="30"/>
      <c r="FM86" s="30"/>
      <c r="FN86" s="30"/>
      <c r="FO86" s="30"/>
      <c r="FP86" s="30"/>
      <c r="FQ86" s="30"/>
      <c r="FR86" s="30"/>
      <c r="FS86" s="30"/>
      <c r="FT86" s="30"/>
      <c r="FU86" s="30"/>
      <c r="FV86" s="30"/>
      <c r="FW86" s="30"/>
      <c r="FX86" s="30"/>
      <c r="FY86" s="30"/>
      <c r="FZ86" s="30"/>
      <c r="GA86" s="30"/>
      <c r="GB86" s="30"/>
      <c r="GC86" s="30"/>
      <c r="GD86" s="30"/>
      <c r="GE86" s="30"/>
      <c r="GF86" s="30"/>
      <c r="GG86" s="30"/>
      <c r="GH86" s="30"/>
      <c r="GI86" s="30"/>
      <c r="GJ86" s="30"/>
      <c r="GK86" s="30"/>
      <c r="GL86" s="30"/>
      <c r="GM86" s="30"/>
      <c r="GN86" s="30"/>
      <c r="GO86" s="30"/>
      <c r="GP86" s="30"/>
      <c r="GQ86" s="30"/>
      <c r="GR86" s="30"/>
      <c r="GS86" s="30"/>
      <c r="GT86" s="30"/>
      <c r="GU86" s="30"/>
    </row>
    <row r="87" spans="1:203" s="1" customFormat="1" ht="15">
      <c r="A87" s="6"/>
      <c r="B87" s="30"/>
      <c r="C87" s="30"/>
      <c r="D87" s="30"/>
      <c r="E87" s="125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R87" s="30"/>
      <c r="ES87" s="30"/>
      <c r="ET87" s="30"/>
      <c r="EU87" s="30"/>
      <c r="EV87" s="30"/>
      <c r="EW87" s="30"/>
      <c r="EX87" s="30"/>
      <c r="EY87" s="30"/>
      <c r="EZ87" s="30"/>
      <c r="FA87" s="30"/>
      <c r="FB87" s="30"/>
      <c r="FC87" s="30"/>
      <c r="FD87" s="30"/>
      <c r="FE87" s="30"/>
      <c r="FF87" s="30"/>
      <c r="FG87" s="30"/>
      <c r="FH87" s="30"/>
      <c r="FI87" s="30"/>
      <c r="FJ87" s="30"/>
      <c r="FK87" s="30"/>
      <c r="FL87" s="30"/>
      <c r="FM87" s="30"/>
      <c r="FN87" s="30"/>
      <c r="FO87" s="30"/>
      <c r="FP87" s="30"/>
      <c r="FQ87" s="30"/>
      <c r="FR87" s="30"/>
      <c r="FS87" s="30"/>
      <c r="FT87" s="30"/>
      <c r="FU87" s="30"/>
      <c r="FV87" s="30"/>
      <c r="FW87" s="30"/>
      <c r="FX87" s="30"/>
      <c r="FY87" s="30"/>
      <c r="FZ87" s="30"/>
      <c r="GA87" s="30"/>
      <c r="GB87" s="30"/>
      <c r="GC87" s="30"/>
      <c r="GD87" s="30"/>
      <c r="GE87" s="30"/>
      <c r="GF87" s="30"/>
      <c r="GG87" s="30"/>
      <c r="GH87" s="30"/>
      <c r="GI87" s="30"/>
      <c r="GJ87" s="30"/>
      <c r="GK87" s="30"/>
      <c r="GL87" s="30"/>
      <c r="GM87" s="30"/>
      <c r="GN87" s="30"/>
      <c r="GO87" s="30"/>
      <c r="GP87" s="30"/>
      <c r="GQ87" s="30"/>
      <c r="GR87" s="30"/>
      <c r="GS87" s="30"/>
      <c r="GT87" s="30"/>
      <c r="GU87" s="30"/>
    </row>
    <row r="88" spans="1:203" s="1" customFormat="1" ht="15">
      <c r="A88" s="6"/>
      <c r="B88" s="30"/>
      <c r="C88" s="30"/>
      <c r="D88" s="30"/>
      <c r="E88" s="125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R88" s="30"/>
      <c r="ES88" s="30"/>
      <c r="ET88" s="30"/>
      <c r="EU88" s="30"/>
      <c r="EV88" s="30"/>
      <c r="EW88" s="30"/>
      <c r="EX88" s="30"/>
      <c r="EY88" s="30"/>
      <c r="EZ88" s="30"/>
      <c r="FA88" s="30"/>
      <c r="FB88" s="30"/>
      <c r="FC88" s="30"/>
      <c r="FD88" s="30"/>
      <c r="FE88" s="30"/>
      <c r="FF88" s="30"/>
      <c r="FG88" s="30"/>
      <c r="FH88" s="30"/>
      <c r="FI88" s="30"/>
      <c r="FJ88" s="30"/>
      <c r="FK88" s="30"/>
      <c r="FL88" s="30"/>
      <c r="FM88" s="30"/>
      <c r="FN88" s="30"/>
      <c r="FO88" s="30"/>
      <c r="FP88" s="30"/>
      <c r="FQ88" s="30"/>
      <c r="FR88" s="30"/>
      <c r="FS88" s="30"/>
      <c r="FT88" s="30"/>
      <c r="FU88" s="30"/>
      <c r="FV88" s="30"/>
      <c r="FW88" s="30"/>
      <c r="FX88" s="30"/>
      <c r="FY88" s="30"/>
      <c r="FZ88" s="30"/>
      <c r="GA88" s="30"/>
      <c r="GB88" s="30"/>
      <c r="GC88" s="30"/>
      <c r="GD88" s="30"/>
      <c r="GE88" s="30"/>
      <c r="GF88" s="30"/>
      <c r="GG88" s="30"/>
      <c r="GH88" s="30"/>
      <c r="GI88" s="30"/>
      <c r="GJ88" s="30"/>
      <c r="GK88" s="30"/>
      <c r="GL88" s="30"/>
      <c r="GM88" s="30"/>
      <c r="GN88" s="30"/>
      <c r="GO88" s="30"/>
      <c r="GP88" s="30"/>
      <c r="GQ88" s="30"/>
      <c r="GR88" s="30"/>
      <c r="GS88" s="30"/>
      <c r="GT88" s="30"/>
      <c r="GU88" s="30"/>
    </row>
    <row r="89" spans="1:203" s="1" customFormat="1" ht="15">
      <c r="A89" s="6"/>
      <c r="B89" s="30"/>
      <c r="C89" s="30"/>
      <c r="D89" s="30"/>
      <c r="E89" s="125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R89" s="30"/>
      <c r="ES89" s="30"/>
      <c r="ET89" s="30"/>
      <c r="EU89" s="30"/>
      <c r="EV89" s="30"/>
      <c r="EW89" s="30"/>
      <c r="EX89" s="30"/>
      <c r="EY89" s="30"/>
      <c r="EZ89" s="30"/>
      <c r="FA89" s="30"/>
      <c r="FB89" s="30"/>
      <c r="FC89" s="30"/>
      <c r="FD89" s="30"/>
      <c r="FE89" s="30"/>
      <c r="FF89" s="30"/>
      <c r="FG89" s="30"/>
      <c r="FH89" s="30"/>
      <c r="FI89" s="30"/>
      <c r="FJ89" s="30"/>
      <c r="FK89" s="30"/>
      <c r="FL89" s="30"/>
      <c r="FM89" s="30"/>
      <c r="FN89" s="30"/>
      <c r="FO89" s="30"/>
      <c r="FP89" s="30"/>
      <c r="FQ89" s="30"/>
      <c r="FR89" s="30"/>
      <c r="FS89" s="30"/>
      <c r="FT89" s="30"/>
      <c r="FU89" s="30"/>
      <c r="FV89" s="30"/>
      <c r="FW89" s="30"/>
      <c r="FX89" s="30"/>
      <c r="FY89" s="30"/>
      <c r="FZ89" s="30"/>
      <c r="GA89" s="30"/>
      <c r="GB89" s="30"/>
      <c r="GC89" s="30"/>
      <c r="GD89" s="30"/>
      <c r="GE89" s="30"/>
      <c r="GF89" s="30"/>
      <c r="GG89" s="30"/>
      <c r="GH89" s="30"/>
      <c r="GI89" s="30"/>
      <c r="GJ89" s="30"/>
      <c r="GK89" s="30"/>
      <c r="GL89" s="30"/>
      <c r="GM89" s="30"/>
      <c r="GN89" s="30"/>
      <c r="GO89" s="30"/>
      <c r="GP89" s="30"/>
      <c r="GQ89" s="30"/>
      <c r="GR89" s="30"/>
      <c r="GS89" s="30"/>
      <c r="GT89" s="30"/>
      <c r="GU89" s="30"/>
    </row>
    <row r="90" spans="1:203" s="1" customFormat="1" ht="15">
      <c r="A90" s="6"/>
      <c r="B90" s="30"/>
      <c r="C90" s="30"/>
      <c r="D90" s="30"/>
      <c r="E90" s="125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R90" s="30"/>
      <c r="ES90" s="30"/>
      <c r="ET90" s="30"/>
      <c r="EU90" s="30"/>
      <c r="EV90" s="30"/>
      <c r="EW90" s="30"/>
      <c r="EX90" s="30"/>
      <c r="EY90" s="30"/>
      <c r="EZ90" s="30"/>
      <c r="FA90" s="30"/>
      <c r="FB90" s="30"/>
      <c r="FC90" s="30"/>
      <c r="FD90" s="30"/>
      <c r="FE90" s="30"/>
      <c r="FF90" s="30"/>
      <c r="FG90" s="30"/>
      <c r="FH90" s="30"/>
      <c r="FI90" s="30"/>
      <c r="FJ90" s="30"/>
      <c r="FK90" s="30"/>
      <c r="FL90" s="30"/>
      <c r="FM90" s="30"/>
      <c r="FN90" s="30"/>
      <c r="FO90" s="30"/>
      <c r="FP90" s="30"/>
      <c r="FQ90" s="30"/>
      <c r="FR90" s="30"/>
      <c r="FS90" s="30"/>
      <c r="FT90" s="30"/>
      <c r="FU90" s="30"/>
      <c r="FV90" s="30"/>
      <c r="FW90" s="30"/>
      <c r="FX90" s="30"/>
      <c r="FY90" s="30"/>
      <c r="FZ90" s="30"/>
      <c r="GA90" s="30"/>
      <c r="GB90" s="30"/>
      <c r="GC90" s="30"/>
      <c r="GD90" s="30"/>
      <c r="GE90" s="30"/>
      <c r="GF90" s="30"/>
      <c r="GG90" s="30"/>
      <c r="GH90" s="30"/>
      <c r="GI90" s="30"/>
      <c r="GJ90" s="30"/>
      <c r="GK90" s="30"/>
      <c r="GL90" s="30"/>
      <c r="GM90" s="30"/>
      <c r="GN90" s="30"/>
      <c r="GO90" s="30"/>
      <c r="GP90" s="30"/>
      <c r="GQ90" s="30"/>
      <c r="GR90" s="30"/>
      <c r="GS90" s="30"/>
      <c r="GT90" s="30"/>
      <c r="GU90" s="30"/>
    </row>
    <row r="91" spans="1:203" s="1" customFormat="1" ht="15">
      <c r="A91" s="6"/>
      <c r="B91" s="30"/>
      <c r="C91" s="30"/>
      <c r="D91" s="30"/>
      <c r="E91" s="125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R91" s="30"/>
      <c r="ES91" s="30"/>
      <c r="ET91" s="30"/>
      <c r="EU91" s="30"/>
      <c r="EV91" s="30"/>
      <c r="EW91" s="30"/>
      <c r="EX91" s="30"/>
      <c r="EY91" s="30"/>
      <c r="EZ91" s="30"/>
      <c r="FA91" s="30"/>
      <c r="FB91" s="30"/>
      <c r="FC91" s="30"/>
      <c r="FD91" s="30"/>
      <c r="FE91" s="30"/>
      <c r="FF91" s="30"/>
      <c r="FG91" s="30"/>
      <c r="FH91" s="30"/>
      <c r="FI91" s="30"/>
      <c r="FJ91" s="30"/>
      <c r="FK91" s="30"/>
      <c r="FL91" s="30"/>
      <c r="FM91" s="30"/>
      <c r="FN91" s="30"/>
      <c r="FO91" s="30"/>
      <c r="FP91" s="30"/>
      <c r="FQ91" s="30"/>
      <c r="FR91" s="30"/>
      <c r="FS91" s="30"/>
      <c r="FT91" s="30"/>
      <c r="FU91" s="30"/>
      <c r="FV91" s="30"/>
      <c r="FW91" s="30"/>
      <c r="FX91" s="30"/>
      <c r="FY91" s="30"/>
      <c r="FZ91" s="30"/>
      <c r="GA91" s="30"/>
      <c r="GB91" s="30"/>
      <c r="GC91" s="30"/>
      <c r="GD91" s="30"/>
      <c r="GE91" s="30"/>
      <c r="GF91" s="30"/>
      <c r="GG91" s="30"/>
      <c r="GH91" s="30"/>
      <c r="GI91" s="30"/>
      <c r="GJ91" s="30"/>
      <c r="GK91" s="30"/>
      <c r="GL91" s="30"/>
      <c r="GM91" s="30"/>
      <c r="GN91" s="30"/>
      <c r="GO91" s="30"/>
      <c r="GP91" s="30"/>
      <c r="GQ91" s="30"/>
      <c r="GR91" s="30"/>
      <c r="GS91" s="30"/>
      <c r="GT91" s="30"/>
      <c r="GU91" s="30"/>
    </row>
    <row r="92" spans="1:203" s="1" customFormat="1" ht="15">
      <c r="A92" s="6"/>
      <c r="B92" s="30"/>
      <c r="C92" s="30"/>
      <c r="D92" s="30"/>
      <c r="E92" s="125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  <c r="FB92" s="30"/>
      <c r="FC92" s="30"/>
      <c r="FD92" s="30"/>
      <c r="FE92" s="30"/>
      <c r="FF92" s="30"/>
      <c r="FG92" s="30"/>
      <c r="FH92" s="30"/>
      <c r="FI92" s="30"/>
      <c r="FJ92" s="30"/>
      <c r="FK92" s="30"/>
      <c r="FL92" s="30"/>
      <c r="FM92" s="30"/>
      <c r="FN92" s="30"/>
      <c r="FO92" s="30"/>
      <c r="FP92" s="30"/>
      <c r="FQ92" s="30"/>
      <c r="FR92" s="30"/>
      <c r="FS92" s="30"/>
      <c r="FT92" s="30"/>
      <c r="FU92" s="30"/>
      <c r="FV92" s="30"/>
      <c r="FW92" s="30"/>
      <c r="FX92" s="30"/>
      <c r="FY92" s="30"/>
      <c r="FZ92" s="30"/>
      <c r="GA92" s="30"/>
      <c r="GB92" s="30"/>
      <c r="GC92" s="30"/>
      <c r="GD92" s="30"/>
      <c r="GE92" s="30"/>
      <c r="GF92" s="30"/>
      <c r="GG92" s="30"/>
      <c r="GH92" s="30"/>
      <c r="GI92" s="30"/>
      <c r="GJ92" s="30"/>
      <c r="GK92" s="30"/>
      <c r="GL92" s="30"/>
      <c r="GM92" s="30"/>
      <c r="GN92" s="30"/>
      <c r="GO92" s="30"/>
      <c r="GP92" s="30"/>
      <c r="GQ92" s="30"/>
      <c r="GR92" s="30"/>
      <c r="GS92" s="30"/>
      <c r="GT92" s="30"/>
      <c r="GU92" s="30"/>
    </row>
    <row r="93" spans="1:203" s="1" customFormat="1" ht="15">
      <c r="A93" s="6"/>
      <c r="B93" s="30"/>
      <c r="C93" s="30"/>
      <c r="D93" s="30"/>
      <c r="E93" s="125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</row>
    <row r="94" spans="1:203" s="1" customFormat="1" ht="15">
      <c r="A94" s="6"/>
      <c r="B94" s="30"/>
      <c r="C94" s="30"/>
      <c r="D94" s="30"/>
      <c r="E94" s="125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  <c r="FB94" s="30"/>
      <c r="FC94" s="30"/>
      <c r="FD94" s="30"/>
      <c r="FE94" s="30"/>
      <c r="FF94" s="30"/>
      <c r="FG94" s="30"/>
      <c r="FH94" s="30"/>
      <c r="FI94" s="30"/>
      <c r="FJ94" s="30"/>
      <c r="FK94" s="30"/>
      <c r="FL94" s="30"/>
      <c r="FM94" s="30"/>
      <c r="FN94" s="30"/>
      <c r="FO94" s="30"/>
      <c r="FP94" s="30"/>
      <c r="FQ94" s="30"/>
      <c r="FR94" s="30"/>
      <c r="FS94" s="30"/>
      <c r="FT94" s="30"/>
      <c r="FU94" s="30"/>
      <c r="FV94" s="30"/>
      <c r="FW94" s="30"/>
      <c r="FX94" s="30"/>
      <c r="FY94" s="30"/>
      <c r="FZ94" s="30"/>
      <c r="GA94" s="30"/>
      <c r="GB94" s="30"/>
      <c r="GC94" s="30"/>
      <c r="GD94" s="30"/>
      <c r="GE94" s="30"/>
      <c r="GF94" s="30"/>
      <c r="GG94" s="30"/>
      <c r="GH94" s="30"/>
      <c r="GI94" s="30"/>
      <c r="GJ94" s="30"/>
      <c r="GK94" s="30"/>
      <c r="GL94" s="30"/>
      <c r="GM94" s="30"/>
      <c r="GN94" s="30"/>
      <c r="GO94" s="30"/>
      <c r="GP94" s="30"/>
      <c r="GQ94" s="30"/>
      <c r="GR94" s="30"/>
      <c r="GS94" s="30"/>
      <c r="GT94" s="30"/>
      <c r="GU94" s="30"/>
    </row>
    <row r="95" spans="1:203" s="1" customFormat="1" ht="15">
      <c r="A95" s="6"/>
      <c r="B95" s="30"/>
      <c r="C95" s="30"/>
      <c r="D95" s="30"/>
      <c r="E95" s="125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  <c r="FB95" s="30"/>
      <c r="FC95" s="30"/>
      <c r="FD95" s="30"/>
      <c r="FE95" s="30"/>
      <c r="FF95" s="30"/>
      <c r="FG95" s="30"/>
      <c r="FH95" s="30"/>
      <c r="FI95" s="30"/>
      <c r="FJ95" s="30"/>
      <c r="FK95" s="30"/>
      <c r="FL95" s="30"/>
      <c r="FM95" s="30"/>
      <c r="FN95" s="30"/>
      <c r="FO95" s="30"/>
      <c r="FP95" s="30"/>
      <c r="FQ95" s="30"/>
      <c r="FR95" s="30"/>
      <c r="FS95" s="30"/>
      <c r="FT95" s="30"/>
      <c r="FU95" s="30"/>
      <c r="FV95" s="30"/>
      <c r="FW95" s="30"/>
      <c r="FX95" s="30"/>
      <c r="FY95" s="30"/>
      <c r="FZ95" s="30"/>
      <c r="GA95" s="30"/>
      <c r="GB95" s="30"/>
      <c r="GC95" s="30"/>
      <c r="GD95" s="30"/>
      <c r="GE95" s="30"/>
      <c r="GF95" s="30"/>
      <c r="GG95" s="30"/>
      <c r="GH95" s="30"/>
      <c r="GI95" s="30"/>
      <c r="GJ95" s="30"/>
      <c r="GK95" s="30"/>
      <c r="GL95" s="30"/>
      <c r="GM95" s="30"/>
      <c r="GN95" s="30"/>
      <c r="GO95" s="30"/>
      <c r="GP95" s="30"/>
      <c r="GQ95" s="30"/>
      <c r="GR95" s="30"/>
      <c r="GS95" s="30"/>
      <c r="GT95" s="30"/>
      <c r="GU95" s="30"/>
    </row>
    <row r="96" spans="1:203" s="1" customFormat="1" ht="15">
      <c r="A96" s="6"/>
      <c r="B96" s="30"/>
      <c r="C96" s="30"/>
      <c r="D96" s="30"/>
      <c r="E96" s="125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  <c r="FB96" s="30"/>
      <c r="FC96" s="30"/>
      <c r="FD96" s="30"/>
      <c r="FE96" s="30"/>
      <c r="FF96" s="30"/>
      <c r="FG96" s="30"/>
      <c r="FH96" s="30"/>
      <c r="FI96" s="30"/>
      <c r="FJ96" s="30"/>
      <c r="FK96" s="30"/>
      <c r="FL96" s="30"/>
      <c r="FM96" s="30"/>
      <c r="FN96" s="30"/>
      <c r="FO96" s="30"/>
      <c r="FP96" s="30"/>
      <c r="FQ96" s="30"/>
      <c r="FR96" s="30"/>
      <c r="FS96" s="30"/>
      <c r="FT96" s="30"/>
      <c r="FU96" s="30"/>
      <c r="FV96" s="30"/>
      <c r="FW96" s="30"/>
      <c r="FX96" s="30"/>
      <c r="FY96" s="30"/>
      <c r="FZ96" s="30"/>
      <c r="GA96" s="30"/>
      <c r="GB96" s="30"/>
      <c r="GC96" s="30"/>
      <c r="GD96" s="30"/>
      <c r="GE96" s="30"/>
      <c r="GF96" s="30"/>
      <c r="GG96" s="30"/>
      <c r="GH96" s="30"/>
      <c r="GI96" s="30"/>
      <c r="GJ96" s="30"/>
      <c r="GK96" s="30"/>
      <c r="GL96" s="30"/>
      <c r="GM96" s="30"/>
      <c r="GN96" s="30"/>
      <c r="GO96" s="30"/>
      <c r="GP96" s="30"/>
      <c r="GQ96" s="30"/>
      <c r="GR96" s="30"/>
      <c r="GS96" s="30"/>
      <c r="GT96" s="30"/>
      <c r="GU96" s="30"/>
    </row>
    <row r="97" spans="1:203" s="1" customFormat="1" ht="15">
      <c r="A97" s="6"/>
      <c r="B97" s="30"/>
      <c r="C97" s="30"/>
      <c r="D97" s="30"/>
      <c r="E97" s="125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  <c r="FB97" s="30"/>
      <c r="FC97" s="30"/>
      <c r="FD97" s="30"/>
      <c r="FE97" s="30"/>
      <c r="FF97" s="30"/>
      <c r="FG97" s="30"/>
      <c r="FH97" s="30"/>
      <c r="FI97" s="30"/>
      <c r="FJ97" s="30"/>
      <c r="FK97" s="30"/>
      <c r="FL97" s="30"/>
      <c r="FM97" s="30"/>
      <c r="FN97" s="30"/>
      <c r="FO97" s="30"/>
      <c r="FP97" s="30"/>
      <c r="FQ97" s="30"/>
      <c r="FR97" s="30"/>
      <c r="FS97" s="30"/>
      <c r="FT97" s="30"/>
      <c r="FU97" s="30"/>
      <c r="FV97" s="30"/>
      <c r="FW97" s="30"/>
      <c r="FX97" s="30"/>
      <c r="FY97" s="30"/>
      <c r="FZ97" s="30"/>
      <c r="GA97" s="30"/>
      <c r="GB97" s="30"/>
      <c r="GC97" s="30"/>
      <c r="GD97" s="30"/>
      <c r="GE97" s="30"/>
      <c r="GF97" s="30"/>
      <c r="GG97" s="30"/>
      <c r="GH97" s="30"/>
      <c r="GI97" s="30"/>
      <c r="GJ97" s="30"/>
      <c r="GK97" s="30"/>
      <c r="GL97" s="30"/>
      <c r="GM97" s="30"/>
      <c r="GN97" s="30"/>
      <c r="GO97" s="30"/>
      <c r="GP97" s="30"/>
      <c r="GQ97" s="30"/>
      <c r="GR97" s="30"/>
      <c r="GS97" s="30"/>
      <c r="GT97" s="30"/>
      <c r="GU97" s="30"/>
    </row>
    <row r="98" spans="1:203" s="1" customFormat="1" ht="15">
      <c r="A98" s="6"/>
      <c r="B98" s="30"/>
      <c r="C98" s="30"/>
      <c r="D98" s="30"/>
      <c r="E98" s="125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  <c r="BN98" s="30"/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  <c r="FB98" s="30"/>
      <c r="FC98" s="30"/>
      <c r="FD98" s="30"/>
      <c r="FE98" s="30"/>
      <c r="FF98" s="30"/>
      <c r="FG98" s="30"/>
      <c r="FH98" s="30"/>
      <c r="FI98" s="30"/>
      <c r="FJ98" s="30"/>
      <c r="FK98" s="30"/>
      <c r="FL98" s="30"/>
      <c r="FM98" s="30"/>
      <c r="FN98" s="30"/>
      <c r="FO98" s="30"/>
      <c r="FP98" s="30"/>
      <c r="FQ98" s="30"/>
      <c r="FR98" s="30"/>
      <c r="FS98" s="30"/>
      <c r="FT98" s="30"/>
      <c r="FU98" s="30"/>
      <c r="FV98" s="30"/>
      <c r="FW98" s="30"/>
      <c r="FX98" s="30"/>
      <c r="FY98" s="30"/>
      <c r="FZ98" s="30"/>
      <c r="GA98" s="30"/>
      <c r="GB98" s="30"/>
      <c r="GC98" s="30"/>
      <c r="GD98" s="30"/>
      <c r="GE98" s="30"/>
      <c r="GF98" s="30"/>
      <c r="GG98" s="30"/>
      <c r="GH98" s="30"/>
      <c r="GI98" s="30"/>
      <c r="GJ98" s="30"/>
      <c r="GK98" s="30"/>
      <c r="GL98" s="30"/>
      <c r="GM98" s="30"/>
      <c r="GN98" s="30"/>
      <c r="GO98" s="30"/>
      <c r="GP98" s="30"/>
      <c r="GQ98" s="30"/>
      <c r="GR98" s="30"/>
      <c r="GS98" s="30"/>
      <c r="GT98" s="30"/>
      <c r="GU98" s="30"/>
    </row>
    <row r="99" spans="1:203" s="1" customFormat="1" ht="15">
      <c r="A99" s="6"/>
      <c r="B99" s="30"/>
      <c r="C99" s="30"/>
      <c r="D99" s="30"/>
      <c r="E99" s="125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0"/>
      <c r="FC99" s="30"/>
      <c r="FD99" s="30"/>
      <c r="FE99" s="30"/>
      <c r="FF99" s="30"/>
      <c r="FG99" s="30"/>
      <c r="FH99" s="30"/>
      <c r="FI99" s="30"/>
      <c r="FJ99" s="30"/>
      <c r="FK99" s="30"/>
      <c r="FL99" s="30"/>
      <c r="FM99" s="30"/>
      <c r="FN99" s="30"/>
      <c r="FO99" s="30"/>
      <c r="FP99" s="30"/>
      <c r="FQ99" s="30"/>
      <c r="FR99" s="30"/>
      <c r="FS99" s="30"/>
      <c r="FT99" s="30"/>
      <c r="FU99" s="30"/>
      <c r="FV99" s="30"/>
      <c r="FW99" s="30"/>
      <c r="FX99" s="30"/>
      <c r="FY99" s="30"/>
      <c r="FZ99" s="30"/>
      <c r="GA99" s="30"/>
      <c r="GB99" s="30"/>
      <c r="GC99" s="30"/>
      <c r="GD99" s="30"/>
      <c r="GE99" s="30"/>
      <c r="GF99" s="30"/>
      <c r="GG99" s="30"/>
      <c r="GH99" s="30"/>
      <c r="GI99" s="30"/>
      <c r="GJ99" s="30"/>
      <c r="GK99" s="30"/>
      <c r="GL99" s="30"/>
      <c r="GM99" s="30"/>
      <c r="GN99" s="30"/>
      <c r="GO99" s="30"/>
      <c r="GP99" s="30"/>
      <c r="GQ99" s="30"/>
      <c r="GR99" s="30"/>
      <c r="GS99" s="30"/>
      <c r="GT99" s="30"/>
      <c r="GU99" s="30"/>
    </row>
    <row r="100" spans="1:203">
      <c r="A100" s="5"/>
      <c r="B100" s="3"/>
      <c r="C100" s="30"/>
      <c r="D100" s="30"/>
      <c r="E100" s="125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</row>
    <row r="101" spans="1:203">
      <c r="A101" s="5"/>
      <c r="B101" s="3"/>
      <c r="C101" s="30"/>
      <c r="D101" s="30"/>
      <c r="E101" s="125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</row>
    <row r="102" spans="1:203">
      <c r="A102" s="5"/>
      <c r="B102" s="3"/>
      <c r="C102" s="3"/>
      <c r="D102" s="3"/>
      <c r="E102" s="126"/>
      <c r="F102" s="3"/>
      <c r="G102" s="3"/>
      <c r="H102" s="3"/>
      <c r="I102" s="3"/>
      <c r="J102" s="3"/>
      <c r="K102" s="3"/>
      <c r="L102" s="3"/>
      <c r="M102" s="3"/>
      <c r="N102" s="3"/>
    </row>
    <row r="103" spans="1:203">
      <c r="A103" s="5"/>
      <c r="B103" s="3"/>
      <c r="C103" s="3"/>
      <c r="D103" s="3"/>
      <c r="E103" s="126"/>
      <c r="F103" s="3"/>
      <c r="G103" s="3"/>
      <c r="H103" s="3"/>
      <c r="I103" s="3"/>
      <c r="J103" s="3"/>
      <c r="K103" s="3"/>
      <c r="L103" s="3"/>
      <c r="M103" s="3"/>
      <c r="N103" s="3"/>
    </row>
    <row r="104" spans="1:203">
      <c r="A104" s="5"/>
      <c r="B104" s="3"/>
      <c r="C104" s="3"/>
      <c r="D104" s="3"/>
      <c r="E104" s="126"/>
      <c r="F104" s="3"/>
      <c r="G104" s="3"/>
      <c r="H104" s="3"/>
      <c r="I104" s="3"/>
      <c r="J104" s="3"/>
      <c r="K104" s="3"/>
      <c r="L104" s="3"/>
      <c r="M104" s="3"/>
      <c r="N104" s="3"/>
    </row>
    <row r="105" spans="1:203">
      <c r="A105" s="5"/>
      <c r="B105" s="3"/>
      <c r="C105" s="3"/>
      <c r="D105" s="3"/>
      <c r="E105" s="126"/>
      <c r="F105" s="3"/>
      <c r="G105" s="3"/>
      <c r="H105" s="3"/>
      <c r="I105" s="3"/>
      <c r="J105" s="3"/>
      <c r="K105" s="3"/>
      <c r="L105" s="3"/>
      <c r="M105" s="3"/>
      <c r="N105" s="3"/>
    </row>
    <row r="106" spans="1:203">
      <c r="A106" s="5"/>
      <c r="B106" s="3"/>
      <c r="C106" s="3"/>
      <c r="D106" s="3"/>
      <c r="E106" s="126"/>
      <c r="F106" s="3"/>
      <c r="G106" s="3"/>
      <c r="H106" s="3"/>
      <c r="I106" s="3"/>
      <c r="J106" s="3"/>
      <c r="K106" s="3"/>
      <c r="L106" s="3"/>
      <c r="M106" s="3"/>
      <c r="N106" s="3"/>
    </row>
    <row r="107" spans="1:203">
      <c r="A107" s="5"/>
      <c r="B107" s="3"/>
      <c r="C107" s="3"/>
      <c r="D107" s="3"/>
      <c r="E107" s="126"/>
      <c r="F107" s="3"/>
      <c r="G107" s="3"/>
      <c r="H107" s="3"/>
      <c r="I107" s="3"/>
      <c r="J107" s="3"/>
      <c r="K107" s="3"/>
      <c r="L107" s="3"/>
      <c r="M107" s="3"/>
      <c r="N107" s="3"/>
    </row>
    <row r="108" spans="1:203">
      <c r="A108" s="5"/>
      <c r="B108" s="3"/>
      <c r="C108" s="3"/>
      <c r="D108" s="3"/>
      <c r="E108" s="126"/>
      <c r="F108" s="3"/>
      <c r="G108" s="3"/>
      <c r="H108" s="3"/>
      <c r="I108" s="3"/>
      <c r="J108" s="3"/>
      <c r="K108" s="3"/>
      <c r="L108" s="3"/>
      <c r="M108" s="3"/>
      <c r="N108" s="3"/>
    </row>
    <row r="109" spans="1:203">
      <c r="A109" s="5"/>
      <c r="B109" s="3"/>
      <c r="C109" s="3"/>
      <c r="D109" s="3"/>
      <c r="E109" s="126"/>
      <c r="F109" s="3"/>
      <c r="G109" s="3"/>
      <c r="H109" s="3"/>
      <c r="I109" s="3"/>
      <c r="J109" s="3"/>
      <c r="K109" s="3"/>
      <c r="L109" s="3"/>
      <c r="M109" s="3"/>
      <c r="N109" s="3"/>
    </row>
    <row r="110" spans="1:203">
      <c r="A110" s="5"/>
      <c r="B110" s="3"/>
      <c r="C110" s="3"/>
      <c r="D110" s="3"/>
      <c r="E110" s="126"/>
      <c r="F110" s="3"/>
      <c r="G110" s="3"/>
      <c r="H110" s="3"/>
      <c r="I110" s="3"/>
      <c r="J110" s="3"/>
      <c r="K110" s="3"/>
      <c r="L110" s="3"/>
      <c r="M110" s="3"/>
      <c r="N110" s="3"/>
    </row>
    <row r="111" spans="1:203">
      <c r="A111" s="5"/>
      <c r="B111" s="3"/>
      <c r="C111" s="3"/>
      <c r="D111" s="3"/>
      <c r="E111" s="126"/>
      <c r="F111" s="3"/>
      <c r="G111" s="3"/>
      <c r="H111" s="3"/>
      <c r="I111" s="3"/>
      <c r="J111" s="3"/>
      <c r="K111" s="3"/>
      <c r="L111" s="3"/>
      <c r="M111" s="3"/>
      <c r="N111" s="3"/>
    </row>
    <row r="112" spans="1:203">
      <c r="A112" s="5"/>
      <c r="B112" s="3"/>
      <c r="C112" s="3"/>
      <c r="D112" s="3"/>
      <c r="E112" s="126"/>
      <c r="F112" s="3"/>
      <c r="G112" s="3"/>
      <c r="H112" s="3"/>
      <c r="I112" s="3"/>
      <c r="J112" s="3"/>
      <c r="K112" s="3"/>
      <c r="L112" s="3"/>
      <c r="M112" s="3"/>
      <c r="N112" s="3"/>
    </row>
    <row r="113" spans="1:14">
      <c r="A113" s="5"/>
      <c r="B113" s="3"/>
      <c r="C113" s="3"/>
      <c r="D113" s="3"/>
      <c r="E113" s="126"/>
      <c r="F113" s="3"/>
      <c r="G113" s="3"/>
      <c r="H113" s="3"/>
      <c r="I113" s="3"/>
      <c r="J113" s="3"/>
      <c r="K113" s="3"/>
      <c r="L113" s="3"/>
      <c r="M113" s="3"/>
      <c r="N113" s="3"/>
    </row>
    <row r="114" spans="1:14">
      <c r="A114" s="5"/>
      <c r="B114" s="3"/>
      <c r="C114" s="3"/>
      <c r="D114" s="3"/>
      <c r="E114" s="126"/>
      <c r="F114" s="3"/>
      <c r="G114" s="3"/>
      <c r="H114" s="3"/>
      <c r="I114" s="3"/>
      <c r="J114" s="3"/>
      <c r="K114" s="3"/>
      <c r="L114" s="3"/>
      <c r="M114" s="3"/>
      <c r="N114" s="3"/>
    </row>
    <row r="115" spans="1:14">
      <c r="A115" s="5"/>
      <c r="B115" s="3"/>
      <c r="C115" s="3"/>
      <c r="D115" s="3"/>
      <c r="E115" s="126"/>
      <c r="F115" s="3"/>
      <c r="G115" s="3"/>
      <c r="H115" s="3"/>
      <c r="I115" s="3"/>
      <c r="J115" s="3"/>
      <c r="K115" s="3"/>
      <c r="L115" s="3"/>
      <c r="M115" s="3"/>
      <c r="N115" s="3"/>
    </row>
    <row r="116" spans="1:14">
      <c r="A116" s="5"/>
      <c r="B116" s="3"/>
      <c r="C116" s="3"/>
      <c r="D116" s="3"/>
      <c r="E116" s="126"/>
      <c r="F116" s="3"/>
      <c r="G116" s="3"/>
      <c r="H116" s="3"/>
      <c r="I116" s="3"/>
      <c r="J116" s="3"/>
      <c r="K116" s="3"/>
      <c r="L116" s="3"/>
      <c r="M116" s="3"/>
      <c r="N116" s="3"/>
    </row>
    <row r="117" spans="1:14">
      <c r="A117" s="5"/>
      <c r="B117" s="3"/>
      <c r="C117" s="3"/>
      <c r="D117" s="3"/>
      <c r="E117" s="126"/>
      <c r="F117" s="3"/>
      <c r="G117" s="3"/>
      <c r="H117" s="3"/>
      <c r="I117" s="3"/>
      <c r="J117" s="3"/>
      <c r="K117" s="3"/>
      <c r="L117" s="3"/>
      <c r="M117" s="3"/>
      <c r="N117" s="3"/>
    </row>
    <row r="118" spans="1:14">
      <c r="A118" s="5"/>
      <c r="B118" s="3"/>
      <c r="C118" s="3"/>
      <c r="D118" s="3"/>
      <c r="E118" s="126"/>
      <c r="F118" s="3"/>
      <c r="G118" s="3"/>
      <c r="H118" s="3"/>
      <c r="I118" s="3"/>
      <c r="J118" s="3"/>
      <c r="K118" s="3"/>
      <c r="L118" s="3"/>
      <c r="M118" s="3"/>
      <c r="N118" s="3"/>
    </row>
    <row r="119" spans="1:14">
      <c r="A119" s="5"/>
      <c r="B119" s="3"/>
      <c r="C119" s="3"/>
      <c r="D119" s="3"/>
      <c r="E119" s="126"/>
      <c r="F119" s="3"/>
      <c r="G119" s="3"/>
      <c r="H119" s="3"/>
      <c r="I119" s="3"/>
      <c r="J119" s="3"/>
      <c r="K119" s="3"/>
      <c r="L119" s="3"/>
      <c r="M119" s="3"/>
      <c r="N119" s="3"/>
    </row>
    <row r="120" spans="1:14">
      <c r="A120" s="5"/>
      <c r="B120" s="3"/>
      <c r="C120" s="3"/>
      <c r="D120" s="3"/>
      <c r="E120" s="126"/>
      <c r="F120" s="3"/>
      <c r="G120" s="3"/>
      <c r="H120" s="3"/>
      <c r="I120" s="3"/>
      <c r="J120" s="3"/>
      <c r="K120" s="3"/>
      <c r="L120" s="3"/>
      <c r="M120" s="3"/>
      <c r="N120" s="3"/>
    </row>
    <row r="121" spans="1:14">
      <c r="A121" s="5"/>
      <c r="B121" s="3"/>
      <c r="C121" s="3"/>
      <c r="D121" s="3"/>
      <c r="E121" s="126"/>
      <c r="F121" s="3"/>
      <c r="G121" s="3"/>
      <c r="H121" s="3"/>
      <c r="I121" s="3"/>
      <c r="J121" s="3"/>
      <c r="K121" s="3"/>
      <c r="L121" s="3"/>
      <c r="M121" s="3"/>
      <c r="N121" s="3"/>
    </row>
    <row r="122" spans="1:14">
      <c r="A122" s="5"/>
      <c r="B122" s="3"/>
      <c r="C122" s="3"/>
      <c r="D122" s="3"/>
      <c r="E122" s="126"/>
      <c r="F122" s="3"/>
      <c r="G122" s="3"/>
      <c r="H122" s="3"/>
      <c r="I122" s="3"/>
      <c r="J122" s="3"/>
      <c r="K122" s="3"/>
      <c r="L122" s="3"/>
      <c r="M122" s="3"/>
      <c r="N122" s="3"/>
    </row>
    <row r="123" spans="1:14">
      <c r="A123" s="5"/>
      <c r="B123" s="3"/>
      <c r="C123" s="3"/>
      <c r="D123" s="3"/>
      <c r="E123" s="126"/>
      <c r="F123" s="3"/>
      <c r="G123" s="3"/>
      <c r="H123" s="3"/>
      <c r="I123" s="3"/>
      <c r="J123" s="3"/>
      <c r="K123" s="3"/>
      <c r="L123" s="3"/>
      <c r="M123" s="3"/>
      <c r="N123" s="3"/>
    </row>
    <row r="124" spans="1:14">
      <c r="A124" s="5"/>
      <c r="B124" s="3"/>
      <c r="C124" s="3"/>
      <c r="D124" s="3"/>
      <c r="E124" s="126"/>
      <c r="F124" s="3"/>
      <c r="G124" s="3"/>
      <c r="H124" s="3"/>
      <c r="I124" s="3"/>
      <c r="J124" s="3"/>
      <c r="K124" s="3"/>
      <c r="L124" s="3"/>
      <c r="M124" s="3"/>
      <c r="N124" s="3"/>
    </row>
    <row r="125" spans="1:14">
      <c r="A125" s="5"/>
      <c r="B125" s="3"/>
      <c r="C125" s="3"/>
      <c r="D125" s="3"/>
      <c r="E125" s="126"/>
      <c r="F125" s="3"/>
      <c r="G125" s="3"/>
      <c r="H125" s="3"/>
      <c r="I125" s="3"/>
      <c r="J125" s="3"/>
      <c r="K125" s="3"/>
      <c r="L125" s="3"/>
      <c r="M125" s="3"/>
      <c r="N125" s="3"/>
    </row>
    <row r="126" spans="1:14">
      <c r="A126" s="5"/>
      <c r="B126" s="3"/>
      <c r="C126" s="3"/>
      <c r="D126" s="3"/>
      <c r="E126" s="126"/>
      <c r="F126" s="3"/>
      <c r="G126" s="3"/>
      <c r="H126" s="3"/>
      <c r="I126" s="3"/>
      <c r="J126" s="3"/>
      <c r="K126" s="3"/>
      <c r="L126" s="3"/>
      <c r="M126" s="3"/>
      <c r="N126" s="3"/>
    </row>
    <row r="127" spans="1:14">
      <c r="A127" s="5"/>
      <c r="B127" s="3"/>
      <c r="C127" s="3"/>
      <c r="D127" s="3"/>
      <c r="E127" s="126"/>
      <c r="F127" s="3"/>
      <c r="G127" s="3"/>
      <c r="H127" s="3"/>
      <c r="I127" s="3"/>
      <c r="J127" s="3"/>
      <c r="K127" s="3"/>
      <c r="L127" s="3"/>
      <c r="M127" s="3"/>
      <c r="N127" s="3"/>
    </row>
    <row r="128" spans="1:14">
      <c r="A128" s="5"/>
      <c r="B128" s="3"/>
      <c r="C128" s="3"/>
      <c r="D128" s="3"/>
      <c r="E128" s="126"/>
      <c r="F128" s="3"/>
      <c r="G128" s="3"/>
      <c r="H128" s="3"/>
      <c r="I128" s="3"/>
      <c r="J128" s="3"/>
      <c r="K128" s="3"/>
      <c r="L128" s="3"/>
      <c r="M128" s="3"/>
      <c r="N128" s="3"/>
    </row>
    <row r="129" spans="1:203">
      <c r="A129" s="5"/>
      <c r="B129" s="3"/>
      <c r="C129" s="3"/>
      <c r="D129" s="3"/>
      <c r="E129" s="126"/>
      <c r="F129" s="3"/>
      <c r="G129" s="3"/>
      <c r="H129" s="3"/>
      <c r="I129" s="3"/>
      <c r="J129" s="3"/>
      <c r="K129" s="3"/>
      <c r="L129" s="3"/>
      <c r="M129" s="3"/>
      <c r="N129" s="3"/>
    </row>
    <row r="130" spans="1:203">
      <c r="A130" s="5"/>
      <c r="B130" s="3"/>
      <c r="C130" s="3"/>
      <c r="D130" s="3"/>
      <c r="E130" s="126"/>
      <c r="F130" s="3"/>
      <c r="G130" s="3"/>
      <c r="H130" s="3"/>
      <c r="I130" s="3"/>
      <c r="J130" s="3"/>
      <c r="K130" s="3"/>
      <c r="L130" s="3"/>
      <c r="M130" s="3"/>
      <c r="N130" s="3"/>
    </row>
    <row r="131" spans="1:203" s="2" customFormat="1">
      <c r="A131" s="110"/>
      <c r="B131" s="3"/>
      <c r="C131" s="3"/>
      <c r="D131" s="3"/>
      <c r="E131" s="126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</row>
    <row r="132" spans="1:203" s="3" customFormat="1">
      <c r="E132" s="126"/>
    </row>
    <row r="133" spans="1:203" s="3" customFormat="1">
      <c r="E133" s="126"/>
    </row>
    <row r="134" spans="1:203" s="3" customFormat="1">
      <c r="E134" s="126"/>
    </row>
    <row r="135" spans="1:203" s="3" customFormat="1">
      <c r="E135" s="126"/>
    </row>
    <row r="136" spans="1:203" s="3" customFormat="1">
      <c r="E136" s="126"/>
    </row>
    <row r="137" spans="1:203" s="3" customFormat="1">
      <c r="E137" s="126"/>
    </row>
    <row r="138" spans="1:203" s="3" customFormat="1">
      <c r="E138" s="126"/>
    </row>
    <row r="139" spans="1:203" s="3" customFormat="1">
      <c r="E139" s="126"/>
    </row>
    <row r="140" spans="1:203" s="3" customFormat="1">
      <c r="E140" s="126"/>
    </row>
    <row r="141" spans="1:203" s="3" customFormat="1">
      <c r="E141" s="126"/>
    </row>
    <row r="142" spans="1:203" s="3" customFormat="1">
      <c r="E142" s="126"/>
    </row>
    <row r="143" spans="1:203" s="3" customFormat="1">
      <c r="E143" s="126"/>
    </row>
    <row r="144" spans="1:203" s="3" customFormat="1">
      <c r="E144" s="126"/>
    </row>
    <row r="145" spans="5:5" s="3" customFormat="1">
      <c r="E145" s="126"/>
    </row>
    <row r="146" spans="5:5" s="3" customFormat="1">
      <c r="E146" s="126"/>
    </row>
    <row r="147" spans="5:5" s="3" customFormat="1">
      <c r="E147" s="126"/>
    </row>
    <row r="148" spans="5:5" s="3" customFormat="1">
      <c r="E148" s="126"/>
    </row>
    <row r="149" spans="5:5" s="3" customFormat="1">
      <c r="E149" s="126"/>
    </row>
    <row r="150" spans="5:5" s="3" customFormat="1">
      <c r="E150" s="126"/>
    </row>
    <row r="151" spans="5:5" s="3" customFormat="1">
      <c r="E151" s="126"/>
    </row>
    <row r="152" spans="5:5" s="3" customFormat="1">
      <c r="E152" s="126"/>
    </row>
    <row r="153" spans="5:5" s="3" customFormat="1">
      <c r="E153" s="126"/>
    </row>
    <row r="154" spans="5:5" s="3" customFormat="1">
      <c r="E154" s="126"/>
    </row>
    <row r="155" spans="5:5" s="3" customFormat="1">
      <c r="E155" s="126"/>
    </row>
    <row r="156" spans="5:5" s="3" customFormat="1">
      <c r="E156" s="126"/>
    </row>
    <row r="157" spans="5:5" s="3" customFormat="1">
      <c r="E157" s="126"/>
    </row>
    <row r="158" spans="5:5" s="3" customFormat="1">
      <c r="E158" s="126"/>
    </row>
    <row r="159" spans="5:5" s="3" customFormat="1">
      <c r="E159" s="126"/>
    </row>
    <row r="160" spans="5:5" s="3" customFormat="1">
      <c r="E160" s="126"/>
    </row>
    <row r="161" spans="5:5" s="3" customFormat="1">
      <c r="E161" s="126"/>
    </row>
    <row r="162" spans="5:5" s="3" customFormat="1">
      <c r="E162" s="126"/>
    </row>
    <row r="163" spans="5:5" s="3" customFormat="1">
      <c r="E163" s="126"/>
    </row>
    <row r="164" spans="5:5" s="3" customFormat="1">
      <c r="E164" s="126"/>
    </row>
    <row r="165" spans="5:5" s="3" customFormat="1">
      <c r="E165" s="126"/>
    </row>
    <row r="166" spans="5:5" s="3" customFormat="1">
      <c r="E166" s="126"/>
    </row>
    <row r="167" spans="5:5" s="3" customFormat="1">
      <c r="E167" s="126"/>
    </row>
    <row r="168" spans="5:5" s="3" customFormat="1">
      <c r="E168" s="126"/>
    </row>
    <row r="169" spans="5:5" s="3" customFormat="1">
      <c r="E169" s="126"/>
    </row>
    <row r="170" spans="5:5" s="3" customFormat="1">
      <c r="E170" s="126"/>
    </row>
    <row r="171" spans="5:5" s="3" customFormat="1">
      <c r="E171" s="126"/>
    </row>
    <row r="172" spans="5:5" s="3" customFormat="1">
      <c r="E172" s="126"/>
    </row>
    <row r="173" spans="5:5" s="3" customFormat="1">
      <c r="E173" s="126"/>
    </row>
    <row r="174" spans="5:5" s="3" customFormat="1">
      <c r="E174" s="126"/>
    </row>
    <row r="175" spans="5:5" s="3" customFormat="1">
      <c r="E175" s="126"/>
    </row>
    <row r="176" spans="5:5" s="3" customFormat="1">
      <c r="E176" s="126"/>
    </row>
    <row r="177" spans="5:5" s="3" customFormat="1">
      <c r="E177" s="126"/>
    </row>
    <row r="178" spans="5:5" s="3" customFormat="1">
      <c r="E178" s="126"/>
    </row>
    <row r="179" spans="5:5" s="3" customFormat="1">
      <c r="E179" s="126"/>
    </row>
    <row r="180" spans="5:5" s="3" customFormat="1">
      <c r="E180" s="126"/>
    </row>
    <row r="181" spans="5:5" s="3" customFormat="1">
      <c r="E181" s="126"/>
    </row>
    <row r="182" spans="5:5" s="3" customFormat="1">
      <c r="E182" s="126"/>
    </row>
    <row r="183" spans="5:5" s="3" customFormat="1">
      <c r="E183" s="126"/>
    </row>
    <row r="184" spans="5:5" s="3" customFormat="1">
      <c r="E184" s="126"/>
    </row>
    <row r="185" spans="5:5" s="3" customFormat="1">
      <c r="E185" s="126"/>
    </row>
    <row r="186" spans="5:5" s="3" customFormat="1">
      <c r="E186" s="126"/>
    </row>
    <row r="187" spans="5:5" s="3" customFormat="1">
      <c r="E187" s="126"/>
    </row>
    <row r="188" spans="5:5" s="3" customFormat="1">
      <c r="E188" s="126"/>
    </row>
    <row r="189" spans="5:5" s="3" customFormat="1">
      <c r="E189" s="126"/>
    </row>
    <row r="190" spans="5:5" s="3" customFormat="1">
      <c r="E190" s="126"/>
    </row>
    <row r="191" spans="5:5" s="3" customFormat="1">
      <c r="E191" s="126"/>
    </row>
    <row r="192" spans="5:5" s="3" customFormat="1">
      <c r="E192" s="126"/>
    </row>
    <row r="193" spans="3:5" s="3" customFormat="1">
      <c r="E193" s="126"/>
    </row>
    <row r="194" spans="3:5" s="3" customFormat="1">
      <c r="E194" s="126"/>
    </row>
    <row r="195" spans="3:5" s="3" customFormat="1">
      <c r="E195" s="126"/>
    </row>
    <row r="196" spans="3:5" s="3" customFormat="1">
      <c r="C196" s="111"/>
      <c r="E196" s="126"/>
    </row>
    <row r="197" spans="3:5" s="3" customFormat="1">
      <c r="E197" s="126"/>
    </row>
    <row r="198" spans="3:5" s="3" customFormat="1">
      <c r="E198" s="126"/>
    </row>
    <row r="199" spans="3:5" s="3" customFormat="1">
      <c r="E199" s="126"/>
    </row>
    <row r="200" spans="3:5" s="3" customFormat="1">
      <c r="E200" s="126"/>
    </row>
    <row r="201" spans="3:5" s="3" customFormat="1">
      <c r="E201" s="126"/>
    </row>
    <row r="202" spans="3:5" s="3" customFormat="1">
      <c r="E202" s="126"/>
    </row>
    <row r="203" spans="3:5" s="3" customFormat="1">
      <c r="E203" s="126"/>
    </row>
    <row r="204" spans="3:5" s="3" customFormat="1">
      <c r="E204" s="126"/>
    </row>
    <row r="205" spans="3:5" s="3" customFormat="1">
      <c r="E205" s="126"/>
    </row>
    <row r="206" spans="3:5" s="3" customFormat="1">
      <c r="E206" s="126"/>
    </row>
    <row r="207" spans="3:5" s="3" customFormat="1">
      <c r="E207" s="126"/>
    </row>
    <row r="208" spans="3:5" s="3" customFormat="1">
      <c r="E208" s="126"/>
    </row>
    <row r="209" spans="5:5" s="3" customFormat="1">
      <c r="E209" s="126"/>
    </row>
    <row r="210" spans="5:5" s="3" customFormat="1">
      <c r="E210" s="126"/>
    </row>
    <row r="211" spans="5:5" s="3" customFormat="1">
      <c r="E211" s="126"/>
    </row>
    <row r="212" spans="5:5" s="3" customFormat="1">
      <c r="E212" s="126"/>
    </row>
    <row r="213" spans="5:5" s="3" customFormat="1">
      <c r="E213" s="126"/>
    </row>
    <row r="214" spans="5:5" s="3" customFormat="1">
      <c r="E214" s="126"/>
    </row>
    <row r="215" spans="5:5" s="3" customFormat="1">
      <c r="E215" s="126"/>
    </row>
    <row r="216" spans="5:5" s="3" customFormat="1">
      <c r="E216" s="126"/>
    </row>
    <row r="217" spans="5:5" s="3" customFormat="1">
      <c r="E217" s="126"/>
    </row>
    <row r="218" spans="5:5" s="3" customFormat="1">
      <c r="E218" s="126"/>
    </row>
    <row r="219" spans="5:5" s="3" customFormat="1">
      <c r="E219" s="126"/>
    </row>
    <row r="220" spans="5:5" s="3" customFormat="1">
      <c r="E220" s="126"/>
    </row>
    <row r="221" spans="5:5" s="3" customFormat="1">
      <c r="E221" s="126"/>
    </row>
    <row r="222" spans="5:5" s="3" customFormat="1">
      <c r="E222" s="126"/>
    </row>
    <row r="223" spans="5:5" s="3" customFormat="1">
      <c r="E223" s="126"/>
    </row>
    <row r="224" spans="5:5" s="3" customFormat="1">
      <c r="E224" s="126"/>
    </row>
    <row r="225" spans="5:5" s="3" customFormat="1">
      <c r="E225" s="126"/>
    </row>
    <row r="226" spans="5:5" s="3" customFormat="1">
      <c r="E226" s="126"/>
    </row>
    <row r="227" spans="5:5" s="3" customFormat="1">
      <c r="E227" s="126"/>
    </row>
    <row r="228" spans="5:5" s="3" customFormat="1">
      <c r="E228" s="126"/>
    </row>
    <row r="229" spans="5:5" s="3" customFormat="1">
      <c r="E229" s="126"/>
    </row>
    <row r="230" spans="5:5" s="3" customFormat="1">
      <c r="E230" s="126"/>
    </row>
    <row r="231" spans="5:5" s="3" customFormat="1">
      <c r="E231" s="126"/>
    </row>
    <row r="232" spans="5:5" s="3" customFormat="1">
      <c r="E232" s="126"/>
    </row>
    <row r="233" spans="5:5" s="3" customFormat="1">
      <c r="E233" s="126"/>
    </row>
    <row r="234" spans="5:5" s="3" customFormat="1">
      <c r="E234" s="126"/>
    </row>
    <row r="235" spans="5:5" s="3" customFormat="1">
      <c r="E235" s="126"/>
    </row>
    <row r="236" spans="5:5" s="3" customFormat="1">
      <c r="E236" s="126"/>
    </row>
    <row r="237" spans="5:5" s="3" customFormat="1">
      <c r="E237" s="126"/>
    </row>
    <row r="238" spans="5:5" s="3" customFormat="1">
      <c r="E238" s="126"/>
    </row>
    <row r="239" spans="5:5" s="3" customFormat="1">
      <c r="E239" s="126"/>
    </row>
    <row r="240" spans="5:5" s="3" customFormat="1">
      <c r="E240" s="126"/>
    </row>
    <row r="241" spans="5:5" s="3" customFormat="1">
      <c r="E241" s="126"/>
    </row>
    <row r="242" spans="5:5" s="3" customFormat="1">
      <c r="E242" s="126"/>
    </row>
    <row r="243" spans="5:5" s="3" customFormat="1">
      <c r="E243" s="126"/>
    </row>
    <row r="244" spans="5:5" s="3" customFormat="1">
      <c r="E244" s="126"/>
    </row>
    <row r="245" spans="5:5" s="3" customFormat="1">
      <c r="E245" s="126"/>
    </row>
    <row r="246" spans="5:5" s="3" customFormat="1">
      <c r="E246" s="126"/>
    </row>
    <row r="247" spans="5:5" s="3" customFormat="1">
      <c r="E247" s="126"/>
    </row>
    <row r="248" spans="5:5" s="3" customFormat="1">
      <c r="E248" s="126"/>
    </row>
    <row r="249" spans="5:5" s="3" customFormat="1">
      <c r="E249" s="126"/>
    </row>
    <row r="250" spans="5:5" s="3" customFormat="1">
      <c r="E250" s="126"/>
    </row>
    <row r="251" spans="5:5" s="3" customFormat="1">
      <c r="E251" s="126"/>
    </row>
    <row r="252" spans="5:5" s="3" customFormat="1">
      <c r="E252" s="126"/>
    </row>
    <row r="253" spans="5:5" s="3" customFormat="1">
      <c r="E253" s="126"/>
    </row>
    <row r="254" spans="5:5" s="3" customFormat="1">
      <c r="E254" s="126"/>
    </row>
    <row r="255" spans="5:5" s="3" customFormat="1">
      <c r="E255" s="126"/>
    </row>
    <row r="256" spans="5:5" s="3" customFormat="1">
      <c r="E256" s="126"/>
    </row>
    <row r="257" spans="5:5" s="3" customFormat="1">
      <c r="E257" s="126"/>
    </row>
    <row r="258" spans="5:5" s="3" customFormat="1">
      <c r="E258" s="126"/>
    </row>
    <row r="259" spans="5:5" s="3" customFormat="1">
      <c r="E259" s="126"/>
    </row>
    <row r="260" spans="5:5" s="3" customFormat="1">
      <c r="E260" s="126"/>
    </row>
    <row r="261" spans="5:5" s="3" customFormat="1">
      <c r="E261" s="126"/>
    </row>
    <row r="262" spans="5:5" s="3" customFormat="1">
      <c r="E262" s="126"/>
    </row>
    <row r="263" spans="5:5" s="3" customFormat="1">
      <c r="E263" s="126"/>
    </row>
    <row r="264" spans="5:5" s="3" customFormat="1">
      <c r="E264" s="126"/>
    </row>
    <row r="265" spans="5:5" s="3" customFormat="1">
      <c r="E265" s="126"/>
    </row>
    <row r="266" spans="5:5" s="3" customFormat="1">
      <c r="E266" s="126"/>
    </row>
    <row r="267" spans="5:5" s="3" customFormat="1">
      <c r="E267" s="126"/>
    </row>
    <row r="268" spans="5:5" s="3" customFormat="1">
      <c r="E268" s="126"/>
    </row>
    <row r="269" spans="5:5" s="3" customFormat="1">
      <c r="E269" s="126"/>
    </row>
    <row r="270" spans="5:5" s="3" customFormat="1">
      <c r="E270" s="126"/>
    </row>
    <row r="271" spans="5:5" s="3" customFormat="1">
      <c r="E271" s="126"/>
    </row>
    <row r="272" spans="5:5" s="3" customFormat="1">
      <c r="E272" s="126"/>
    </row>
    <row r="273" spans="5:5" s="3" customFormat="1">
      <c r="E273" s="126"/>
    </row>
    <row r="274" spans="5:5" s="3" customFormat="1">
      <c r="E274" s="126"/>
    </row>
    <row r="275" spans="5:5" s="3" customFormat="1">
      <c r="E275" s="126"/>
    </row>
    <row r="276" spans="5:5" s="3" customFormat="1">
      <c r="E276" s="126"/>
    </row>
    <row r="277" spans="5:5" s="3" customFormat="1">
      <c r="E277" s="126"/>
    </row>
    <row r="278" spans="5:5" s="3" customFormat="1">
      <c r="E278" s="126"/>
    </row>
    <row r="279" spans="5:5" s="3" customFormat="1">
      <c r="E279" s="126"/>
    </row>
    <row r="280" spans="5:5" s="3" customFormat="1">
      <c r="E280" s="126"/>
    </row>
    <row r="281" spans="5:5" s="3" customFormat="1">
      <c r="E281" s="126"/>
    </row>
    <row r="282" spans="5:5" s="3" customFormat="1">
      <c r="E282" s="126"/>
    </row>
    <row r="283" spans="5:5" s="3" customFormat="1">
      <c r="E283" s="126"/>
    </row>
    <row r="284" spans="5:5" s="3" customFormat="1">
      <c r="E284" s="126"/>
    </row>
    <row r="285" spans="5:5" s="3" customFormat="1">
      <c r="E285" s="126"/>
    </row>
    <row r="286" spans="5:5" s="3" customFormat="1">
      <c r="E286" s="126"/>
    </row>
    <row r="287" spans="5:5" s="3" customFormat="1">
      <c r="E287" s="126"/>
    </row>
    <row r="288" spans="5:5" s="3" customFormat="1">
      <c r="E288" s="126"/>
    </row>
    <row r="289" spans="5:5" s="3" customFormat="1">
      <c r="E289" s="126"/>
    </row>
    <row r="290" spans="5:5" s="3" customFormat="1">
      <c r="E290" s="126"/>
    </row>
    <row r="291" spans="5:5" s="3" customFormat="1">
      <c r="E291" s="126"/>
    </row>
    <row r="292" spans="5:5" s="3" customFormat="1">
      <c r="E292" s="126"/>
    </row>
    <row r="293" spans="5:5" s="3" customFormat="1">
      <c r="E293" s="126"/>
    </row>
    <row r="294" spans="5:5" s="3" customFormat="1">
      <c r="E294" s="126"/>
    </row>
    <row r="295" spans="5:5" s="3" customFormat="1">
      <c r="E295" s="126"/>
    </row>
    <row r="296" spans="5:5" s="3" customFormat="1">
      <c r="E296" s="126"/>
    </row>
    <row r="297" spans="5:5" s="3" customFormat="1">
      <c r="E297" s="126"/>
    </row>
    <row r="298" spans="5:5" s="3" customFormat="1">
      <c r="E298" s="126"/>
    </row>
    <row r="299" spans="5:5" s="3" customFormat="1">
      <c r="E299" s="126"/>
    </row>
    <row r="300" spans="5:5" s="3" customFormat="1">
      <c r="E300" s="126"/>
    </row>
    <row r="301" spans="5:5" s="3" customFormat="1">
      <c r="E301" s="126"/>
    </row>
    <row r="302" spans="5:5" s="3" customFormat="1">
      <c r="E302" s="126"/>
    </row>
    <row r="303" spans="5:5" s="3" customFormat="1">
      <c r="E303" s="126"/>
    </row>
    <row r="304" spans="5:5" s="3" customFormat="1">
      <c r="E304" s="126"/>
    </row>
    <row r="305" spans="5:5" s="3" customFormat="1">
      <c r="E305" s="126"/>
    </row>
    <row r="306" spans="5:5" s="3" customFormat="1">
      <c r="E306" s="126"/>
    </row>
    <row r="307" spans="5:5" s="3" customFormat="1">
      <c r="E307" s="126"/>
    </row>
    <row r="308" spans="5:5" s="3" customFormat="1">
      <c r="E308" s="126"/>
    </row>
    <row r="309" spans="5:5" s="3" customFormat="1">
      <c r="E309" s="126"/>
    </row>
    <row r="310" spans="5:5" s="3" customFormat="1">
      <c r="E310" s="126"/>
    </row>
    <row r="311" spans="5:5" s="3" customFormat="1">
      <c r="E311" s="126"/>
    </row>
    <row r="312" spans="5:5" s="3" customFormat="1">
      <c r="E312" s="126"/>
    </row>
    <row r="313" spans="5:5" s="3" customFormat="1">
      <c r="E313" s="126"/>
    </row>
    <row r="314" spans="5:5" s="3" customFormat="1">
      <c r="E314" s="126"/>
    </row>
    <row r="315" spans="5:5" s="3" customFormat="1">
      <c r="E315" s="126"/>
    </row>
    <row r="316" spans="5:5" s="3" customFormat="1">
      <c r="E316" s="126"/>
    </row>
    <row r="317" spans="5:5" s="3" customFormat="1">
      <c r="E317" s="126"/>
    </row>
    <row r="318" spans="5:5" s="3" customFormat="1">
      <c r="E318" s="126"/>
    </row>
    <row r="319" spans="5:5" s="3" customFormat="1">
      <c r="E319" s="126"/>
    </row>
    <row r="320" spans="5:5" s="3" customFormat="1">
      <c r="E320" s="126"/>
    </row>
    <row r="321" spans="5:5" s="3" customFormat="1">
      <c r="E321" s="126"/>
    </row>
    <row r="322" spans="5:5" s="3" customFormat="1">
      <c r="E322" s="126"/>
    </row>
    <row r="323" spans="5:5" s="3" customFormat="1">
      <c r="E323" s="126"/>
    </row>
    <row r="324" spans="5:5" s="3" customFormat="1">
      <c r="E324" s="126"/>
    </row>
    <row r="325" spans="5:5" s="3" customFormat="1">
      <c r="E325" s="126"/>
    </row>
    <row r="326" spans="5:5" s="3" customFormat="1">
      <c r="E326" s="126"/>
    </row>
    <row r="327" spans="5:5" s="3" customFormat="1">
      <c r="E327" s="126"/>
    </row>
    <row r="328" spans="5:5" s="3" customFormat="1">
      <c r="E328" s="126"/>
    </row>
    <row r="329" spans="5:5" s="3" customFormat="1">
      <c r="E329" s="126"/>
    </row>
    <row r="330" spans="5:5" s="3" customFormat="1">
      <c r="E330" s="126"/>
    </row>
    <row r="331" spans="5:5" s="3" customFormat="1">
      <c r="E331" s="126"/>
    </row>
    <row r="332" spans="5:5" s="3" customFormat="1">
      <c r="E332" s="126"/>
    </row>
    <row r="333" spans="5:5" s="3" customFormat="1">
      <c r="E333" s="126"/>
    </row>
    <row r="334" spans="5:5" s="3" customFormat="1">
      <c r="E334" s="126"/>
    </row>
    <row r="335" spans="5:5" s="3" customFormat="1">
      <c r="E335" s="126"/>
    </row>
    <row r="336" spans="5:5" s="3" customFormat="1">
      <c r="E336" s="126"/>
    </row>
    <row r="337" spans="5:5" s="3" customFormat="1">
      <c r="E337" s="126"/>
    </row>
    <row r="338" spans="5:5" s="3" customFormat="1">
      <c r="E338" s="126"/>
    </row>
    <row r="339" spans="5:5" s="3" customFormat="1">
      <c r="E339" s="126"/>
    </row>
    <row r="340" spans="5:5" s="3" customFormat="1">
      <c r="E340" s="126"/>
    </row>
    <row r="341" spans="5:5" s="3" customFormat="1">
      <c r="E341" s="126"/>
    </row>
    <row r="342" spans="5:5" s="3" customFormat="1">
      <c r="E342" s="126"/>
    </row>
    <row r="343" spans="5:5" s="3" customFormat="1">
      <c r="E343" s="126"/>
    </row>
    <row r="344" spans="5:5" s="3" customFormat="1">
      <c r="E344" s="126"/>
    </row>
    <row r="345" spans="5:5" s="3" customFormat="1">
      <c r="E345" s="126"/>
    </row>
    <row r="346" spans="5:5" s="3" customFormat="1">
      <c r="E346" s="126"/>
    </row>
    <row r="347" spans="5:5" s="3" customFormat="1">
      <c r="E347" s="126"/>
    </row>
    <row r="348" spans="5:5" s="3" customFormat="1">
      <c r="E348" s="126"/>
    </row>
    <row r="349" spans="5:5" s="3" customFormat="1">
      <c r="E349" s="126"/>
    </row>
    <row r="350" spans="5:5" s="3" customFormat="1">
      <c r="E350" s="126"/>
    </row>
    <row r="351" spans="5:5" s="3" customFormat="1">
      <c r="E351" s="126"/>
    </row>
    <row r="352" spans="5:5" s="3" customFormat="1">
      <c r="E352" s="126"/>
    </row>
    <row r="353" spans="5:5" s="3" customFormat="1">
      <c r="E353" s="126"/>
    </row>
    <row r="354" spans="5:5" s="3" customFormat="1">
      <c r="E354" s="126"/>
    </row>
    <row r="355" spans="5:5" s="3" customFormat="1">
      <c r="E355" s="126"/>
    </row>
    <row r="356" spans="5:5" s="3" customFormat="1">
      <c r="E356" s="126"/>
    </row>
    <row r="357" spans="5:5" s="3" customFormat="1">
      <c r="E357" s="126"/>
    </row>
    <row r="358" spans="5:5" s="3" customFormat="1">
      <c r="E358" s="126"/>
    </row>
    <row r="359" spans="5:5" s="3" customFormat="1">
      <c r="E359" s="126"/>
    </row>
    <row r="360" spans="5:5" s="3" customFormat="1">
      <c r="E360" s="126"/>
    </row>
    <row r="361" spans="5:5" s="3" customFormat="1">
      <c r="E361" s="126"/>
    </row>
    <row r="362" spans="5:5" s="3" customFormat="1">
      <c r="E362" s="126"/>
    </row>
    <row r="363" spans="5:5" s="3" customFormat="1">
      <c r="E363" s="126"/>
    </row>
    <row r="364" spans="5:5" s="3" customFormat="1">
      <c r="E364" s="126"/>
    </row>
    <row r="365" spans="5:5" s="3" customFormat="1">
      <c r="E365" s="126"/>
    </row>
    <row r="366" spans="5:5" s="3" customFormat="1">
      <c r="E366" s="126"/>
    </row>
    <row r="367" spans="5:5" s="3" customFormat="1">
      <c r="E367" s="126"/>
    </row>
    <row r="368" spans="5:5" s="3" customFormat="1">
      <c r="E368" s="126"/>
    </row>
    <row r="369" spans="5:5" s="3" customFormat="1">
      <c r="E369" s="126"/>
    </row>
    <row r="370" spans="5:5" s="3" customFormat="1">
      <c r="E370" s="126"/>
    </row>
    <row r="371" spans="5:5" s="3" customFormat="1">
      <c r="E371" s="126"/>
    </row>
    <row r="372" spans="5:5" s="3" customFormat="1">
      <c r="E372" s="126"/>
    </row>
    <row r="373" spans="5:5" s="3" customFormat="1">
      <c r="E373" s="126"/>
    </row>
    <row r="374" spans="5:5" s="3" customFormat="1">
      <c r="E374" s="126"/>
    </row>
    <row r="375" spans="5:5" s="3" customFormat="1">
      <c r="E375" s="126"/>
    </row>
    <row r="376" spans="5:5" s="3" customFormat="1">
      <c r="E376" s="126"/>
    </row>
    <row r="377" spans="5:5" s="3" customFormat="1">
      <c r="E377" s="126"/>
    </row>
    <row r="378" spans="5:5" s="3" customFormat="1">
      <c r="E378" s="126"/>
    </row>
    <row r="379" spans="5:5" s="3" customFormat="1">
      <c r="E379" s="126"/>
    </row>
    <row r="380" spans="5:5" s="3" customFormat="1">
      <c r="E380" s="126"/>
    </row>
    <row r="381" spans="5:5" s="3" customFormat="1">
      <c r="E381" s="126"/>
    </row>
    <row r="382" spans="5:5" s="3" customFormat="1">
      <c r="E382" s="126"/>
    </row>
    <row r="383" spans="5:5" s="3" customFormat="1">
      <c r="E383" s="126"/>
    </row>
    <row r="384" spans="5:5" s="3" customFormat="1">
      <c r="E384" s="126"/>
    </row>
    <row r="385" spans="5:5" s="3" customFormat="1">
      <c r="E385" s="126"/>
    </row>
    <row r="386" spans="5:5" s="3" customFormat="1">
      <c r="E386" s="126"/>
    </row>
    <row r="387" spans="5:5" s="3" customFormat="1">
      <c r="E387" s="126"/>
    </row>
    <row r="388" spans="5:5" s="3" customFormat="1">
      <c r="E388" s="126"/>
    </row>
    <row r="389" spans="5:5" s="3" customFormat="1">
      <c r="E389" s="126"/>
    </row>
    <row r="390" spans="5:5" s="3" customFormat="1">
      <c r="E390" s="126"/>
    </row>
    <row r="391" spans="5:5" s="3" customFormat="1">
      <c r="E391" s="126"/>
    </row>
    <row r="392" spans="5:5" s="3" customFormat="1">
      <c r="E392" s="126"/>
    </row>
    <row r="393" spans="5:5" s="3" customFormat="1">
      <c r="E393" s="126"/>
    </row>
    <row r="394" spans="5:5" s="3" customFormat="1">
      <c r="E394" s="126"/>
    </row>
    <row r="395" spans="5:5" s="3" customFormat="1">
      <c r="E395" s="126"/>
    </row>
    <row r="396" spans="5:5" s="3" customFormat="1">
      <c r="E396" s="126"/>
    </row>
    <row r="397" spans="5:5" s="3" customFormat="1">
      <c r="E397" s="126"/>
    </row>
    <row r="398" spans="5:5" s="3" customFormat="1">
      <c r="E398" s="126"/>
    </row>
    <row r="399" spans="5:5" s="3" customFormat="1">
      <c r="E399" s="126"/>
    </row>
    <row r="400" spans="5:5" s="3" customFormat="1">
      <c r="E400" s="126"/>
    </row>
    <row r="401" spans="5:5" s="3" customFormat="1">
      <c r="E401" s="126"/>
    </row>
    <row r="402" spans="5:5" s="3" customFormat="1">
      <c r="E402" s="126"/>
    </row>
    <row r="403" spans="5:5" s="3" customFormat="1">
      <c r="E403" s="126"/>
    </row>
    <row r="404" spans="5:5" s="3" customFormat="1">
      <c r="E404" s="126"/>
    </row>
    <row r="405" spans="5:5" s="3" customFormat="1">
      <c r="E405" s="126"/>
    </row>
    <row r="406" spans="5:5" s="3" customFormat="1">
      <c r="E406" s="126"/>
    </row>
    <row r="407" spans="5:5" s="3" customFormat="1">
      <c r="E407" s="126"/>
    </row>
    <row r="408" spans="5:5" s="3" customFormat="1">
      <c r="E408" s="126"/>
    </row>
    <row r="409" spans="5:5" s="3" customFormat="1">
      <c r="E409" s="126"/>
    </row>
    <row r="410" spans="5:5" s="3" customFormat="1">
      <c r="E410" s="126"/>
    </row>
    <row r="411" spans="5:5" s="3" customFormat="1">
      <c r="E411" s="126"/>
    </row>
    <row r="412" spans="5:5" s="3" customFormat="1">
      <c r="E412" s="126"/>
    </row>
    <row r="413" spans="5:5" s="3" customFormat="1">
      <c r="E413" s="126"/>
    </row>
    <row r="414" spans="5:5" s="3" customFormat="1">
      <c r="E414" s="126"/>
    </row>
    <row r="415" spans="5:5" s="3" customFormat="1">
      <c r="E415" s="126"/>
    </row>
    <row r="416" spans="5:5" s="3" customFormat="1">
      <c r="E416" s="126"/>
    </row>
    <row r="417" spans="5:5" s="3" customFormat="1">
      <c r="E417" s="126"/>
    </row>
    <row r="418" spans="5:5" s="3" customFormat="1">
      <c r="E418" s="126"/>
    </row>
    <row r="419" spans="5:5" s="3" customFormat="1">
      <c r="E419" s="126"/>
    </row>
    <row r="420" spans="5:5" s="3" customFormat="1">
      <c r="E420" s="126"/>
    </row>
    <row r="421" spans="5:5" s="3" customFormat="1">
      <c r="E421" s="126"/>
    </row>
    <row r="422" spans="5:5" s="3" customFormat="1">
      <c r="E422" s="126"/>
    </row>
    <row r="423" spans="5:5" s="3" customFormat="1">
      <c r="E423" s="126"/>
    </row>
    <row r="424" spans="5:5" s="3" customFormat="1">
      <c r="E424" s="126"/>
    </row>
    <row r="425" spans="5:5" s="3" customFormat="1">
      <c r="E425" s="126"/>
    </row>
    <row r="426" spans="5:5" s="3" customFormat="1">
      <c r="E426" s="126"/>
    </row>
    <row r="427" spans="5:5" s="3" customFormat="1">
      <c r="E427" s="126"/>
    </row>
    <row r="428" spans="5:5" s="3" customFormat="1">
      <c r="E428" s="126"/>
    </row>
    <row r="429" spans="5:5" s="3" customFormat="1">
      <c r="E429" s="126"/>
    </row>
    <row r="430" spans="5:5" s="3" customFormat="1">
      <c r="E430" s="126"/>
    </row>
    <row r="431" spans="5:5" s="3" customFormat="1">
      <c r="E431" s="126"/>
    </row>
    <row r="432" spans="5:5" s="3" customFormat="1">
      <c r="E432" s="126"/>
    </row>
    <row r="433" spans="5:5" s="3" customFormat="1">
      <c r="E433" s="126"/>
    </row>
    <row r="434" spans="5:5" s="3" customFormat="1">
      <c r="E434" s="126"/>
    </row>
    <row r="435" spans="5:5" s="3" customFormat="1">
      <c r="E435" s="126"/>
    </row>
    <row r="436" spans="5:5" s="3" customFormat="1">
      <c r="E436" s="126"/>
    </row>
    <row r="437" spans="5:5" s="3" customFormat="1">
      <c r="E437" s="126"/>
    </row>
    <row r="438" spans="5:5" s="3" customFormat="1">
      <c r="E438" s="126"/>
    </row>
    <row r="439" spans="5:5" s="3" customFormat="1">
      <c r="E439" s="126"/>
    </row>
  </sheetData>
  <mergeCells count="41">
    <mergeCell ref="C2:R2"/>
    <mergeCell ref="U2:AB2"/>
    <mergeCell ref="AD2:AG2"/>
    <mergeCell ref="C3:R3"/>
    <mergeCell ref="U3:AB3"/>
    <mergeCell ref="AD3:AG3"/>
    <mergeCell ref="AI3:AM3"/>
    <mergeCell ref="C4:R4"/>
    <mergeCell ref="C7:E7"/>
    <mergeCell ref="G7:I7"/>
    <mergeCell ref="K7:M7"/>
    <mergeCell ref="O7:R7"/>
    <mergeCell ref="C8:E8"/>
    <mergeCell ref="G8:I8"/>
    <mergeCell ref="K8:M8"/>
    <mergeCell ref="C9:E9"/>
    <mergeCell ref="G9:I9"/>
    <mergeCell ref="K9:M9"/>
    <mergeCell ref="C10:E10"/>
    <mergeCell ref="G10:I10"/>
    <mergeCell ref="K10:L10"/>
    <mergeCell ref="K12:M12"/>
    <mergeCell ref="O15:R15"/>
    <mergeCell ref="K54:M54"/>
    <mergeCell ref="O19:R19"/>
    <mergeCell ref="C55:E55"/>
    <mergeCell ref="C56:E56"/>
    <mergeCell ref="G57:I57"/>
    <mergeCell ref="Q54:R54"/>
    <mergeCell ref="K28:L28"/>
    <mergeCell ref="G38:I38"/>
    <mergeCell ref="G39:I39"/>
    <mergeCell ref="G40:I40"/>
    <mergeCell ref="G42:I42"/>
    <mergeCell ref="G83:I84"/>
    <mergeCell ref="K74:M75"/>
    <mergeCell ref="K70:M72"/>
    <mergeCell ref="K65:M68"/>
    <mergeCell ref="K56:M57"/>
    <mergeCell ref="G82:I82"/>
    <mergeCell ref="K73:M73"/>
  </mergeCells>
  <printOptions horizontalCentered="1"/>
  <pageMargins left="0.98402777777777772" right="0.90486111111111112" top="1.2986111111111112" bottom="1.6923611111111112" header="0.31458333333333333" footer="0.31458333333333333"/>
  <pageSetup scale="22" orientation="portrait" verticalDpi="0" r:id="rId1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SYARIAH-KORAN</vt:lpstr>
      <vt:lpstr>'SYARIAH-KORAN'!Print_Area</vt:lpstr>
    </vt:vector>
  </TitlesOfParts>
  <Company>DJLK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SUBDIT II</dc:creator>
  <cp:lastModifiedBy>andy</cp:lastModifiedBy>
  <cp:revision/>
  <dcterms:created xsi:type="dcterms:W3CDTF">2014-10-30T08:33:29Z</dcterms:created>
  <dcterms:modified xsi:type="dcterms:W3CDTF">2017-01-31T09:31:35Z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1033-9.1.0.4246</vt:lpwstr>
  </property>
</Properties>
</file>