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35" yWindow="-165" windowWidth="14340" windowHeight="11925" firstSheet="1" activeTab="1"/>
  </bookViews>
  <sheets>
    <sheet name="0000" sheetId="1" state="veryHidden" r:id="rId1"/>
    <sheet name="SYARIAH-KORAN" sheetId="2" r:id="rId2"/>
  </sheets>
  <definedNames>
    <definedName name="_Fill" hidden="1">'SYARIAH-KORAN'!$C$14:$C$15</definedName>
    <definedName name="_xlnm.Print_Area" localSheetId="1">'SYARIAH-KORAN'!$B$1:$S$82</definedName>
  </definedNames>
  <calcPr calcId="124519"/>
</workbook>
</file>

<file path=xl/calcChain.xml><?xml version="1.0" encoding="utf-8"?>
<calcChain xmlns="http://schemas.openxmlformats.org/spreadsheetml/2006/main">
  <c r="I12" i="2"/>
  <c r="E65" l="1"/>
  <c r="E58"/>
  <c r="K8" l="1"/>
  <c r="K9"/>
  <c r="M11"/>
  <c r="C14"/>
  <c r="C15"/>
  <c r="C16" s="1"/>
  <c r="M18"/>
  <c r="M22" s="1"/>
  <c r="I19"/>
  <c r="I24"/>
  <c r="I28" s="1"/>
  <c r="E27"/>
  <c r="I34"/>
  <c r="M34"/>
  <c r="E38"/>
  <c r="G39"/>
  <c r="I41"/>
  <c r="M28" s="1"/>
  <c r="E44"/>
  <c r="E50"/>
  <c r="C55"/>
  <c r="I55"/>
  <c r="C56"/>
  <c r="I62"/>
  <c r="I70" s="1"/>
  <c r="E73"/>
  <c r="E75" s="1"/>
  <c r="M24" l="1"/>
  <c r="I29"/>
  <c r="I36" s="1"/>
  <c r="E79"/>
  <c r="E52"/>
</calcChain>
</file>

<file path=xl/sharedStrings.xml><?xml version="1.0" encoding="utf-8"?>
<sst xmlns="http://schemas.openxmlformats.org/spreadsheetml/2006/main" count="195" uniqueCount="182">
  <si>
    <t>PT. ASURANSI SINAR MAS</t>
  </si>
  <si>
    <t>LAPORAN KEUANGAN UNIT SYARIAH</t>
  </si>
  <si>
    <t>NERACA PERUSAHAAN / UNIT SYARIAH</t>
  </si>
  <si>
    <t>LAPORAN SURPLUS (DEFISIT) UNDERWRITING DANA TABARRU'</t>
  </si>
  <si>
    <t>KESEHATAN KEUANGAN DANA TABARRU'</t>
  </si>
  <si>
    <t>DEWAN PENGAWAS SYARIAH</t>
  </si>
  <si>
    <t>UNTUK TAHUN YANG BERAKHIR TANGGAL</t>
  </si>
  <si>
    <t>Ketua</t>
  </si>
  <si>
    <t>(dalam jutaan rupiah)</t>
  </si>
  <si>
    <t>Drs.KH.A.Nazri Adlani</t>
  </si>
  <si>
    <t>Anggota</t>
  </si>
  <si>
    <t>NO.</t>
  </si>
  <si>
    <t>URAIAN</t>
  </si>
  <si>
    <t>I.</t>
  </si>
  <si>
    <t>ASET</t>
  </si>
  <si>
    <t>Tingkat Solvabilitas</t>
  </si>
  <si>
    <t>Kas dan Bank</t>
  </si>
  <si>
    <t>Piutang kontribusi</t>
  </si>
  <si>
    <t>PENDAPATAN ASURANSI</t>
  </si>
  <si>
    <t>Piutang reasuransi</t>
  </si>
  <si>
    <t>Kontribusi bruto</t>
  </si>
  <si>
    <t xml:space="preserve"> A. Tingkat Solvabilitas</t>
  </si>
  <si>
    <t>PEMILIK PERUSAHAAN</t>
  </si>
  <si>
    <t>Piutang</t>
  </si>
  <si>
    <t>Ujrah pengelola</t>
  </si>
  <si>
    <t xml:space="preserve">       a. Kekayaan Yang Diperkenankan</t>
  </si>
  <si>
    <t>PT. Sinar Mas Multiartha Tbk</t>
  </si>
  <si>
    <t>99,999%</t>
  </si>
  <si>
    <t>a. Murabahah</t>
  </si>
  <si>
    <t>Bagian reasuransi (atas risiko)</t>
  </si>
  <si>
    <t xml:space="preserve">       b. Kewajiban</t>
  </si>
  <si>
    <t>PT. Sinar Mas Multifinance</t>
  </si>
  <si>
    <t>0,001%</t>
  </si>
  <si>
    <t>b. Salam</t>
  </si>
  <si>
    <t>Perubahan kontribusi yang belum menjadi hak</t>
  </si>
  <si>
    <t>c. Jumlah Tingkat Solvabilitas</t>
  </si>
  <si>
    <t>c. Istishna'</t>
  </si>
  <si>
    <t>Jumlah Pendapatan Asuransi</t>
  </si>
  <si>
    <t xml:space="preserve"> KOMISARIS DAN DIREKSI</t>
  </si>
  <si>
    <t>Investasi Pada Surat berharga</t>
  </si>
  <si>
    <t xml:space="preserve"> B</t>
  </si>
  <si>
    <t>Minimum Tingkat Solvabilitas Dana Tabarru' *)</t>
  </si>
  <si>
    <t>DEWAN KOMISARIS</t>
  </si>
  <si>
    <t>Pembiayaan</t>
  </si>
  <si>
    <t>BEBAN ASURANSI</t>
  </si>
  <si>
    <t>a. Mudharabah</t>
  </si>
  <si>
    <t>Pembayaran klaim</t>
  </si>
  <si>
    <t xml:space="preserve"> C. Kelebihan (Kekurangan) BTS</t>
  </si>
  <si>
    <t>WAKIL KOMISARIS UTAMA        :  Ivena Widjaja</t>
  </si>
  <si>
    <t>b. Musyarakah</t>
  </si>
  <si>
    <t>Klaim yang Ditanggung Reasuransi dan Pihak Lain</t>
  </si>
  <si>
    <t>KOMISARIS INDEPENDEN         :  Sinarta Ginardi</t>
  </si>
  <si>
    <t xml:space="preserve">Investasi pada entitas lain </t>
  </si>
  <si>
    <t>Jumlah Klaim Yang Masih Harus Dibayar</t>
  </si>
  <si>
    <t xml:space="preserve"> D. Rasio Pencapaian (%) **)</t>
  </si>
  <si>
    <t>KOMISARIS INDEPENDEN         :  Petrus Kiki Andries</t>
  </si>
  <si>
    <t>Aset Tetap - Bersih</t>
  </si>
  <si>
    <t>Klaim Yang Masih Harus Dibayar Yang ditanggung reasuransi</t>
  </si>
  <si>
    <t>Aset Lain</t>
  </si>
  <si>
    <t>dan pihak lain</t>
  </si>
  <si>
    <t>DIREKSI</t>
  </si>
  <si>
    <t>Jumlah aset</t>
  </si>
  <si>
    <t>Beban Penyisihan Teknis</t>
  </si>
  <si>
    <t>Jumlah Beban Asuransi</t>
  </si>
  <si>
    <t>Indikator Keuangan Lainnya</t>
  </si>
  <si>
    <t>DIREKTUR                           :  Njoman Sudartha</t>
  </si>
  <si>
    <t>II.</t>
  </si>
  <si>
    <t>LIABILITAS</t>
  </si>
  <si>
    <t>Surplus (Defisit) Neto Asuransi</t>
  </si>
  <si>
    <t>DIREKTUR                           :  Aryanto Alimin</t>
  </si>
  <si>
    <t>Penyisihan kontribusi yang belum menjadi pendapatan/hak</t>
  </si>
  <si>
    <t>A. Dana Jaminan</t>
  </si>
  <si>
    <t>DIREKTUR                           :  Dumasi Marisina Magdalena Samosir</t>
  </si>
  <si>
    <t>Utang klaim</t>
  </si>
  <si>
    <t>Pendapatan Investasi</t>
  </si>
  <si>
    <t>a. Dana Jaminan dari Kekayaan Dana Perusahaan</t>
  </si>
  <si>
    <t>DIREKTUR                           :  Marten Petrus Lalamentik</t>
  </si>
  <si>
    <t>Klaim yang sudah terjadi tetapi belum dilaporkan</t>
  </si>
  <si>
    <t>Total pendapatan investasi</t>
  </si>
  <si>
    <t>b. Dana Jaminan dari Dana Tabarru'</t>
  </si>
  <si>
    <t>DIREKTUR                           :  I Ketut Pasek Swastika</t>
  </si>
  <si>
    <t xml:space="preserve">Bagian peserta atas surplus underwriting </t>
  </si>
  <si>
    <t>Dikurangi: Beban pengelolaan portofolio investasi</t>
  </si>
  <si>
    <t>c. Dana Jaminan dari Dana Investasi Peserta</t>
  </si>
  <si>
    <t xml:space="preserve">  dana tabarru' yang masih harus dibayar</t>
  </si>
  <si>
    <t>Pendapatan investasi neto</t>
  </si>
  <si>
    <t>Total Dana Jaminan</t>
  </si>
  <si>
    <t>Utang reasuransi</t>
  </si>
  <si>
    <t>Utang pajak</t>
  </si>
  <si>
    <t>Surplus (defisit) Underwriting Dana Tabarru'</t>
  </si>
  <si>
    <t>B. Rasio Investasi  (SAP)  dan kas/bank terhadap</t>
  </si>
  <si>
    <t>S.E &amp; O</t>
  </si>
  <si>
    <t>Utang lain</t>
  </si>
  <si>
    <t xml:space="preserve">     cad. teknis dan utang klaim (%)</t>
  </si>
  <si>
    <t>Jumlah Liabilitas</t>
  </si>
  <si>
    <t>KESEHATAN KEUANGAN DANA PERUSAHAAN</t>
  </si>
  <si>
    <t xml:space="preserve">C. Rasio Premi Retensi Sendiri </t>
  </si>
  <si>
    <t>III.</t>
  </si>
  <si>
    <t>DANA PESERTA</t>
  </si>
  <si>
    <t>(Dalam Jutaan Rupiah)</t>
  </si>
  <si>
    <t xml:space="preserve">    terhadap Modal Sendiri (%)</t>
  </si>
  <si>
    <t>Dana Syirkah Temporer</t>
  </si>
  <si>
    <t>Kekayaan yang Tersedia untuk Qardh</t>
  </si>
  <si>
    <t xml:space="preserve">D. Rasio Jumlah Premi Penutupan </t>
  </si>
  <si>
    <t>Dana Tabarru'</t>
  </si>
  <si>
    <t xml:space="preserve">    Langsung terhadap Premi</t>
  </si>
  <si>
    <t>Jumlah Dana Peserta</t>
  </si>
  <si>
    <t xml:space="preserve">    Penutupan Tidak Langsung (%)</t>
  </si>
  <si>
    <t xml:space="preserve"> A. Kekayaan yang tersedia untuk qardh</t>
  </si>
  <si>
    <t>IV.</t>
  </si>
  <si>
    <t>EKUITAS</t>
  </si>
  <si>
    <t>E. Rasio Likuiditas (%)</t>
  </si>
  <si>
    <t>Modal Disetor</t>
  </si>
  <si>
    <t xml:space="preserve"> B. Minimum Kekayaan yang wajib disediakan untuk qardh**)</t>
  </si>
  <si>
    <t>Tambahan Modal Disetor</t>
  </si>
  <si>
    <t>a. 70% x Jumlah dana yang diperlukan untuk mengantisipasi</t>
  </si>
  <si>
    <t>F.  Rasio Beban (Klaim, Usaha, dan Komisi)</t>
  </si>
  <si>
    <t>Saldo laba</t>
  </si>
  <si>
    <t xml:space="preserve">risiko kerugian yang mungkin timbul akibat deviasi </t>
  </si>
  <si>
    <t xml:space="preserve">     terhadap Pendapatan Premi Neto (%)</t>
  </si>
  <si>
    <t>Jumlah Ekuitas</t>
  </si>
  <si>
    <t>pengelolaan kekayaan dan kewajiban</t>
  </si>
  <si>
    <t xml:space="preserve">b. Jumlah dana yang diperlukan untuk mengantisipasi risiko </t>
  </si>
  <si>
    <t>Jumlah Liabilitas,Dana Peserta, dan Ekuitas</t>
  </si>
  <si>
    <t>kegagalan proses produksi, ketidakmampuan SDM</t>
  </si>
  <si>
    <t>dan sistem untuk berkinerja baik, atau kejadian dari luar</t>
  </si>
  <si>
    <t>LAPORAN LABA RUGI DANA PERUSAHAAN</t>
  </si>
  <si>
    <t>REASURADUR UTAMA</t>
  </si>
  <si>
    <t xml:space="preserve"> C. Kelebihan (Kekurangan) Kekayaan yang Tersedia Untuk qardh</t>
  </si>
  <si>
    <t>NAMA REASURADUR</t>
  </si>
  <si>
    <t>Solvabilitas Dana Perusahaan</t>
  </si>
  <si>
    <t xml:space="preserve"> Reasuransi Dalam Negeri</t>
  </si>
  <si>
    <t>A. Tingkat Solvabilitas</t>
  </si>
  <si>
    <t xml:space="preserve"> 1.   ………………………………………….</t>
  </si>
  <si>
    <t>Pendapatan</t>
  </si>
  <si>
    <t>a. Kekayaan</t>
  </si>
  <si>
    <t xml:space="preserve"> 2.   ………………………………………….</t>
  </si>
  <si>
    <t>PT. Reasuransi Nasional Indonesia</t>
  </si>
  <si>
    <t>Pendapatan pengelolaan operasi asuransi</t>
  </si>
  <si>
    <t>b. Kewajiban</t>
  </si>
  <si>
    <t xml:space="preserve"> 3.   ………………………………………….</t>
  </si>
  <si>
    <t>PT. Maskapai Reasuransi Indonesia</t>
  </si>
  <si>
    <t>Pendapatan pengelolaan portofolio investasi dana peserta</t>
  </si>
  <si>
    <t>Pendapatan pembagian surplus underwriting</t>
  </si>
  <si>
    <t>Pendapatan investasi</t>
  </si>
  <si>
    <t>B.</t>
  </si>
  <si>
    <t>Minimum Solvabilitas Dana Perusahaan***)</t>
  </si>
  <si>
    <t>Keterangan:</t>
  </si>
  <si>
    <t>Jumlah Pendapatan</t>
  </si>
  <si>
    <t>a. Kekayaan yang tersedia untuk Qardh</t>
  </si>
  <si>
    <t>*) Sesuai dengan PMK No. 11/PMK.010/2011 adalah sebesar 15% dari Jumlah dana yang dibutuhkan untuk mengantisipasi risiko kerugian  yg mungkin timbul akibat deviasi pengelolaan kekayaan dan kewajiban yang dihitung berdasarkan Peraturan Ketua Bapepam dan LK Nomor : PER-07/BL/2011</t>
  </si>
  <si>
    <t>b. Modal Sendiri atau Modal Kerja Minimum</t>
  </si>
  <si>
    <t>Beban</t>
  </si>
  <si>
    <t xml:space="preserve">c. Jumlah Minimum Solvabilitas Dana Perusahaan </t>
  </si>
  <si>
    <t>Beban komisi</t>
  </si>
  <si>
    <t xml:space="preserve">    (Jumlah yang lebih besar antara a dan b)</t>
  </si>
  <si>
    <t>Ujrah dibayar</t>
  </si>
  <si>
    <t>Beban umum dan administrasi</t>
  </si>
  <si>
    <t>C.</t>
  </si>
  <si>
    <t>Kelebihan (kekurangan) Solvabilitas Dana Perusahaan</t>
  </si>
  <si>
    <t>**) Jumlah minimum yang dipersyaratkan dalam PMK No. 11/PMK.010/2011 Perhitungan sesuai dengan Peraturan Ketua Bapepam dan LK Nomor :PER-07/BL/2011</t>
  </si>
  <si>
    <t>Beban pemasaran</t>
  </si>
  <si>
    <t>Beban Pengembangan</t>
  </si>
  <si>
    <t>Jumlah beban</t>
  </si>
  <si>
    <t xml:space="preserve">***) Tingkat solvabilitas minimum berdasarkan Peraturan Menteri Keuangan Nomor 11/PMK.010/2011 </t>
  </si>
  <si>
    <t>Laba Usaha</t>
  </si>
  <si>
    <t>Pendapatan (beban) non usaha neto</t>
  </si>
  <si>
    <t>Beban Pajak</t>
  </si>
  <si>
    <t>Zakat</t>
  </si>
  <si>
    <t>Laba Netto</t>
  </si>
  <si>
    <t>DIREKTUR UTAMA               :  Howen Widjaja</t>
  </si>
  <si>
    <t>KOMISARIS UTAMA                  :  Indra Widjaja</t>
  </si>
  <si>
    <t>PER 31 MARET 2017</t>
  </si>
  <si>
    <t>TRIWULAN I TAHUN 2017</t>
  </si>
  <si>
    <t>Per 31 MARET 2017</t>
  </si>
  <si>
    <t>TW I - 2017</t>
  </si>
  <si>
    <t>Per 31 Maret 2017</t>
  </si>
  <si>
    <t>Triwulan I Tahun 2017</t>
  </si>
  <si>
    <t>%</t>
  </si>
  <si>
    <t>Dr. Luqyan Tamanni, M.Ec</t>
  </si>
  <si>
    <t>Jakarta, 28 April  2017</t>
  </si>
  <si>
    <t>PT. Reasuransi Syariah Indonesia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</si>
</sst>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0_)"/>
    <numFmt numFmtId="165" formatCode="0.000%"/>
  </numFmts>
  <fonts count="37">
    <font>
      <sz val="12"/>
      <name val="SWISS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i/>
      <sz val="16"/>
      <name val="Helv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name val="Bookman Old Style"/>
      <family val="1"/>
    </font>
    <font>
      <sz val="11"/>
      <name val="Book Antiqua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28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  <font>
      <i/>
      <sz val="11"/>
      <name val="Bookman Old Style"/>
      <family val="1"/>
    </font>
    <font>
      <u/>
      <sz val="11"/>
      <name val="Bookman Old Style"/>
      <family val="1"/>
    </font>
    <font>
      <b/>
      <sz val="11"/>
      <color indexed="9"/>
      <name val="Bookman Old Style"/>
      <family val="1"/>
    </font>
    <font>
      <b/>
      <sz val="11"/>
      <color indexed="47"/>
      <name val="Bookman Old Style"/>
      <family val="1"/>
    </font>
    <font>
      <b/>
      <u/>
      <sz val="11"/>
      <name val="Bookman Old Style"/>
      <family val="1"/>
    </font>
    <font>
      <b/>
      <i/>
      <sz val="11"/>
      <name val="Bookman Old Style"/>
      <family val="1"/>
    </font>
    <font>
      <sz val="12"/>
      <name val="SWISS"/>
    </font>
    <font>
      <sz val="11"/>
      <name val="Bookman Old Style"/>
      <family val="1"/>
    </font>
    <font>
      <sz val="14"/>
      <name val="Bookman Old Style"/>
      <family val="1"/>
    </font>
    <font>
      <b/>
      <sz val="20"/>
      <name val="Bookman Old Style"/>
      <family val="1"/>
    </font>
    <font>
      <b/>
      <sz val="11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3">
    <xf numFmtId="0" fontId="0" fillId="0" borderId="1">
      <alignment vertical="center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2">
      <alignment horizontal="center" vertical="center"/>
    </xf>
    <xf numFmtId="0" fontId="1" fillId="0" borderId="3">
      <alignment horizontal="center" vertical="center"/>
    </xf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4" applyNumberFormat="0" applyAlignment="0" applyProtection="0"/>
    <xf numFmtId="0" fontId="14" fillId="17" borderId="5" applyNumberFormat="0" applyAlignment="0" applyProtection="0"/>
    <xf numFmtId="41" fontId="32" fillId="0" borderId="6" applyFont="0" applyFill="0" applyAlignment="0">
      <alignment vertical="center"/>
      <protection locked="0"/>
    </xf>
    <xf numFmtId="38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164" fontId="32" fillId="0" borderId="6">
      <alignment vertical="center"/>
      <protection locked="0"/>
    </xf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7" applyNumberFormat="0" applyFill="0" applyAlignment="0" applyProtection="0"/>
    <xf numFmtId="0" fontId="7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7" fillId="7" borderId="4" applyNumberFormat="0" applyAlignment="0" applyProtection="0"/>
    <xf numFmtId="0" fontId="11" fillId="0" borderId="10" applyNumberFormat="0" applyFill="0" applyAlignment="0" applyProtection="0"/>
    <xf numFmtId="0" fontId="9" fillId="7" borderId="0" applyNumberFormat="0" applyBorder="0" applyAlignment="0" applyProtection="0"/>
    <xf numFmtId="164" fontId="15" fillId="0" borderId="0">
      <alignment vertical="center"/>
    </xf>
    <xf numFmtId="0" fontId="32" fillId="0" borderId="0">
      <alignment vertical="center"/>
    </xf>
    <xf numFmtId="0" fontId="32" fillId="4" borderId="11" applyNumberFormat="0" applyFont="0" applyAlignment="0" applyProtection="0"/>
    <xf numFmtId="0" fontId="6" fillId="16" borderId="12" applyNumberFormat="0" applyAlignment="0" applyProtection="0"/>
    <xf numFmtId="9" fontId="32" fillId="0" borderId="0" applyFont="0" applyFill="0" applyBorder="0" applyAlignment="0" applyProtection="0">
      <alignment vertical="center"/>
    </xf>
    <xf numFmtId="9" fontId="32" fillId="0" borderId="13" applyFont="0" applyFill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226">
    <xf numFmtId="0" fontId="0" fillId="0" borderId="1" xfId="0" applyAlignment="1"/>
    <xf numFmtId="0" fontId="19" fillId="0" borderId="1" xfId="0" applyFont="1" applyAlignment="1"/>
    <xf numFmtId="0" fontId="20" fillId="0" borderId="15" xfId="0" applyFont="1" applyBorder="1" applyAlignment="1"/>
    <xf numFmtId="0" fontId="20" fillId="0" borderId="0" xfId="0" applyFont="1" applyBorder="1" applyAlignment="1"/>
    <xf numFmtId="0" fontId="20" fillId="0" borderId="1" xfId="0" applyFont="1" applyAlignment="1"/>
    <xf numFmtId="0" fontId="20" fillId="0" borderId="16" xfId="0" applyFont="1" applyBorder="1" applyAlignment="1"/>
    <xf numFmtId="0" fontId="19" fillId="0" borderId="16" xfId="0" applyFont="1" applyBorder="1" applyAlignment="1"/>
    <xf numFmtId="0" fontId="21" fillId="0" borderId="0" xfId="0" applyFont="1" applyBorder="1" applyAlignment="1"/>
    <xf numFmtId="0" fontId="22" fillId="0" borderId="0" xfId="0" applyFont="1" applyBorder="1" applyAlignment="1"/>
    <xf numFmtId="0" fontId="2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/>
    <xf numFmtId="0" fontId="22" fillId="0" borderId="0" xfId="0" applyFont="1" applyBorder="1" applyAlignment="1" applyProtection="1"/>
    <xf numFmtId="0" fontId="25" fillId="0" borderId="0" xfId="0" applyFont="1" applyBorder="1" applyAlignment="1" applyProtection="1"/>
    <xf numFmtId="0" fontId="25" fillId="0" borderId="17" xfId="0" applyFont="1" applyBorder="1" applyAlignment="1"/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0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 applyProtection="1">
      <alignment horizontal="right"/>
    </xf>
    <xf numFmtId="0" fontId="25" fillId="0" borderId="22" xfId="0" applyFont="1" applyBorder="1" applyAlignment="1" applyProtection="1"/>
    <xf numFmtId="0" fontId="19" fillId="0" borderId="23" xfId="0" applyFont="1" applyBorder="1" applyAlignment="1"/>
    <xf numFmtId="0" fontId="25" fillId="0" borderId="24" xfId="0" applyFont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/>
    <xf numFmtId="3" fontId="19" fillId="0" borderId="23" xfId="0" applyNumberFormat="1" applyFont="1" applyFill="1" applyBorder="1" applyAlignment="1"/>
    <xf numFmtId="0" fontId="25" fillId="0" borderId="25" xfId="0" applyFont="1" applyBorder="1" applyAlignment="1" applyProtection="1">
      <alignment horizontal="center"/>
    </xf>
    <xf numFmtId="0" fontId="25" fillId="0" borderId="22" xfId="0" applyFont="1" applyBorder="1" applyAlignment="1" applyProtection="1">
      <alignment horizontal="center"/>
    </xf>
    <xf numFmtId="0" fontId="19" fillId="0" borderId="0" xfId="0" applyFont="1" applyBorder="1" applyAlignment="1"/>
    <xf numFmtId="0" fontId="19" fillId="0" borderId="25" xfId="0" applyFont="1" applyBorder="1" applyAlignment="1">
      <alignment horizontal="center"/>
    </xf>
    <xf numFmtId="0" fontId="25" fillId="0" borderId="22" xfId="0" applyFont="1" applyBorder="1" applyAlignment="1"/>
    <xf numFmtId="0" fontId="19" fillId="0" borderId="22" xfId="0" applyFont="1" applyBorder="1" applyAlignment="1" applyProtection="1"/>
    <xf numFmtId="0" fontId="19" fillId="0" borderId="22" xfId="0" applyFont="1" applyBorder="1" applyAlignment="1"/>
    <xf numFmtId="0" fontId="19" fillId="0" borderId="26" xfId="0" applyFont="1" applyBorder="1" applyAlignment="1"/>
    <xf numFmtId="0" fontId="19" fillId="0" borderId="25" xfId="0" applyFont="1" applyFill="1" applyBorder="1" applyAlignment="1">
      <alignment horizontal="center"/>
    </xf>
    <xf numFmtId="0" fontId="19" fillId="0" borderId="22" xfId="0" applyFont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center"/>
    </xf>
    <xf numFmtId="0" fontId="25" fillId="0" borderId="22" xfId="0" applyFont="1" applyFill="1" applyBorder="1" applyAlignment="1" applyProtection="1"/>
    <xf numFmtId="0" fontId="19" fillId="0" borderId="22" xfId="0" applyFont="1" applyFill="1" applyBorder="1" applyAlignment="1"/>
    <xf numFmtId="0" fontId="25" fillId="0" borderId="18" xfId="0" applyFont="1" applyFill="1" applyBorder="1" applyAlignment="1" applyProtection="1">
      <alignment horizontal="right"/>
    </xf>
    <xf numFmtId="0" fontId="19" fillId="0" borderId="22" xfId="0" applyFont="1" applyFill="1" applyBorder="1" applyAlignment="1" applyProtection="1">
      <alignment wrapText="1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5" fillId="0" borderId="2" xfId="0" applyFont="1" applyBorder="1" applyAlignment="1" applyProtection="1"/>
    <xf numFmtId="0" fontId="19" fillId="0" borderId="22" xfId="0" applyFont="1" applyFill="1" applyBorder="1" applyAlignment="1" applyProtection="1">
      <alignment horizontal="left"/>
    </xf>
    <xf numFmtId="0" fontId="19" fillId="0" borderId="0" xfId="0" applyFont="1" applyBorder="1" applyAlignment="1">
      <alignment horizontal="right"/>
    </xf>
    <xf numFmtId="0" fontId="25" fillId="0" borderId="26" xfId="0" applyFont="1" applyFill="1" applyBorder="1" applyAlignment="1" applyProtection="1"/>
    <xf numFmtId="0" fontId="25" fillId="0" borderId="19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8" fillId="18" borderId="18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5" fillId="0" borderId="22" xfId="0" applyFont="1" applyFill="1" applyBorder="1" applyAlignment="1"/>
    <xf numFmtId="0" fontId="19" fillId="0" borderId="18" xfId="0" applyFont="1" applyFill="1" applyBorder="1" applyAlignment="1"/>
    <xf numFmtId="0" fontId="19" fillId="0" borderId="0" xfId="0" applyFont="1" applyFill="1" applyBorder="1" applyAlignment="1"/>
    <xf numFmtId="0" fontId="19" fillId="0" borderId="18" xfId="0" applyFont="1" applyFill="1" applyBorder="1" applyAlignment="1" applyProtection="1"/>
    <xf numFmtId="0" fontId="25" fillId="0" borderId="18" xfId="0" applyFont="1" applyFill="1" applyBorder="1" applyAlignment="1" applyProtection="1">
      <alignment horizontal="right" vertical="justify"/>
    </xf>
    <xf numFmtId="0" fontId="19" fillId="0" borderId="0" xfId="0" applyFont="1" applyFill="1" applyBorder="1" applyAlignment="1">
      <alignment horizontal="left" indent="1"/>
    </xf>
    <xf numFmtId="0" fontId="19" fillId="0" borderId="28" xfId="0" applyFont="1" applyFill="1" applyBorder="1" applyAlignment="1" applyProtection="1">
      <alignment horizontal="center"/>
    </xf>
    <xf numFmtId="0" fontId="19" fillId="0" borderId="2" xfId="0" applyFont="1" applyFill="1" applyBorder="1" applyAlignment="1" applyProtection="1"/>
    <xf numFmtId="0" fontId="19" fillId="0" borderId="0" xfId="0" applyFont="1" applyFill="1" applyBorder="1" applyAlignment="1" applyProtection="1"/>
    <xf numFmtId="0" fontId="25" fillId="0" borderId="31" xfId="0" applyFont="1" applyFill="1" applyBorder="1" applyAlignment="1">
      <alignment horizontal="left"/>
    </xf>
    <xf numFmtId="0" fontId="25" fillId="0" borderId="32" xfId="0" applyFont="1" applyFill="1" applyBorder="1" applyAlignment="1">
      <alignment horizontal="left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9" fillId="0" borderId="25" xfId="0" applyFont="1" applyFill="1" applyBorder="1" applyAlignment="1"/>
    <xf numFmtId="0" fontId="19" fillId="0" borderId="15" xfId="0" applyFont="1" applyFill="1" applyBorder="1" applyAlignment="1"/>
    <xf numFmtId="0" fontId="19" fillId="0" borderId="37" xfId="0" applyFont="1" applyFill="1" applyBorder="1" applyAlignment="1"/>
    <xf numFmtId="1" fontId="19" fillId="0" borderId="22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8" xfId="0" applyFont="1" applyBorder="1" applyAlignment="1"/>
    <xf numFmtId="0" fontId="26" fillId="0" borderId="36" xfId="0" applyFont="1" applyBorder="1" applyAlignment="1" applyProtection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8" fillId="18" borderId="17" xfId="0" applyFont="1" applyFill="1" applyBorder="1" applyAlignment="1">
      <alignment horizontal="center"/>
    </xf>
    <xf numFmtId="0" fontId="25" fillId="0" borderId="38" xfId="0" applyFont="1" applyBorder="1" applyAlignment="1"/>
    <xf numFmtId="0" fontId="19" fillId="0" borderId="35" xfId="0" applyFont="1" applyBorder="1" applyAlignment="1"/>
    <xf numFmtId="0" fontId="19" fillId="0" borderId="23" xfId="0" applyFont="1" applyFill="1" applyBorder="1" applyAlignment="1"/>
    <xf numFmtId="0" fontId="19" fillId="0" borderId="37" xfId="0" applyFont="1" applyBorder="1" applyAlignment="1"/>
    <xf numFmtId="0" fontId="19" fillId="0" borderId="26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25" fillId="0" borderId="26" xfId="0" applyFont="1" applyBorder="1" applyAlignment="1"/>
    <xf numFmtId="3" fontId="19" fillId="0" borderId="0" xfId="0" applyNumberFormat="1" applyFont="1" applyBorder="1" applyAlignment="1"/>
    <xf numFmtId="0" fontId="19" fillId="0" borderId="28" xfId="0" applyFont="1" applyBorder="1" applyAlignment="1"/>
    <xf numFmtId="0" fontId="19" fillId="0" borderId="13" xfId="0" applyFont="1" applyBorder="1" applyAlignment="1"/>
    <xf numFmtId="0" fontId="19" fillId="16" borderId="3" xfId="0" applyFont="1" applyFill="1" applyBorder="1" applyAlignment="1"/>
    <xf numFmtId="0" fontId="19" fillId="0" borderId="26" xfId="0" applyFont="1" applyBorder="1" applyAlignment="1" applyProtection="1"/>
    <xf numFmtId="0" fontId="19" fillId="0" borderId="0" xfId="0" applyFont="1" applyBorder="1" applyAlignment="1" applyProtection="1"/>
    <xf numFmtId="0" fontId="28" fillId="18" borderId="29" xfId="0" applyFont="1" applyFill="1" applyBorder="1" applyAlignment="1">
      <alignment horizontal="center"/>
    </xf>
    <xf numFmtId="0" fontId="19" fillId="0" borderId="21" xfId="0" applyFont="1" applyBorder="1" applyAlignment="1"/>
    <xf numFmtId="0" fontId="19" fillId="0" borderId="39" xfId="0" applyFont="1" applyBorder="1" applyAlignment="1"/>
    <xf numFmtId="0" fontId="19" fillId="0" borderId="40" xfId="0" applyFont="1" applyBorder="1" applyAlignment="1" applyProtection="1"/>
    <xf numFmtId="0" fontId="19" fillId="0" borderId="13" xfId="0" applyFont="1" applyBorder="1" applyAlignment="1" applyProtection="1"/>
    <xf numFmtId="3" fontId="19" fillId="0" borderId="20" xfId="0" applyNumberFormat="1" applyFont="1" applyFill="1" applyBorder="1" applyAlignment="1"/>
    <xf numFmtId="0" fontId="19" fillId="0" borderId="41" xfId="0" applyFont="1" applyBorder="1" applyAlignment="1"/>
    <xf numFmtId="0" fontId="19" fillId="0" borderId="0" xfId="0" applyFont="1" applyBorder="1" applyAlignment="1">
      <alignment horizontal="center"/>
    </xf>
    <xf numFmtId="0" fontId="29" fillId="18" borderId="26" xfId="0" applyFont="1" applyFill="1" applyBorder="1" applyAlignment="1">
      <alignment horizontal="center"/>
    </xf>
    <xf numFmtId="0" fontId="29" fillId="18" borderId="0" xfId="0" applyFont="1" applyFill="1" applyBorder="1" applyAlignment="1">
      <alignment horizontal="center"/>
    </xf>
    <xf numFmtId="0" fontId="29" fillId="18" borderId="0" xfId="0" applyFont="1" applyFill="1" applyBorder="1" applyAlignment="1"/>
    <xf numFmtId="0" fontId="19" fillId="0" borderId="43" xfId="0" applyFont="1" applyBorder="1" applyAlignment="1"/>
    <xf numFmtId="0" fontId="19" fillId="0" borderId="6" xfId="0" applyFont="1" applyBorder="1" applyAlignment="1"/>
    <xf numFmtId="0" fontId="19" fillId="0" borderId="38" xfId="0" applyFont="1" applyBorder="1" applyAlignment="1"/>
    <xf numFmtId="0" fontId="19" fillId="0" borderId="45" xfId="0" applyFont="1" applyBorder="1" applyAlignment="1"/>
    <xf numFmtId="0" fontId="30" fillId="0" borderId="0" xfId="0" applyFont="1" applyBorder="1" applyAlignment="1"/>
    <xf numFmtId="0" fontId="28" fillId="18" borderId="6" xfId="0" applyFont="1" applyFill="1" applyBorder="1" applyAlignment="1" applyProtection="1">
      <alignment horizontal="center"/>
    </xf>
    <xf numFmtId="9" fontId="19" fillId="0" borderId="0" xfId="0" applyNumberFormat="1" applyFont="1" applyBorder="1" applyAlignment="1">
      <alignment horizontal="right"/>
    </xf>
    <xf numFmtId="1" fontId="25" fillId="0" borderId="22" xfId="0" applyNumberFormat="1" applyFont="1" applyFill="1" applyBorder="1" applyAlignment="1"/>
    <xf numFmtId="0" fontId="19" fillId="0" borderId="28" xfId="0" applyFont="1" applyFill="1" applyBorder="1" applyAlignment="1"/>
    <xf numFmtId="0" fontId="19" fillId="0" borderId="13" xfId="0" applyFont="1" applyFill="1" applyBorder="1" applyAlignment="1"/>
    <xf numFmtId="0" fontId="30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46" xfId="0" applyFont="1" applyFill="1" applyBorder="1" applyAlignment="1"/>
    <xf numFmtId="0" fontId="31" fillId="0" borderId="2" xfId="0" applyFont="1" applyFill="1" applyBorder="1" applyAlignment="1"/>
    <xf numFmtId="0" fontId="19" fillId="0" borderId="0" xfId="0" applyFont="1" applyBorder="1" applyAlignment="1">
      <alignment wrapText="1"/>
    </xf>
    <xf numFmtId="0" fontId="20" fillId="0" borderId="43" xfId="0" applyFont="1" applyBorder="1" applyAlignment="1"/>
    <xf numFmtId="0" fontId="20" fillId="0" borderId="0" xfId="0" applyFont="1" applyBorder="1" applyAlignment="1" applyProtection="1"/>
    <xf numFmtId="165" fontId="19" fillId="0" borderId="6" xfId="0" quotePrefix="1" applyNumberFormat="1" applyFont="1" applyBorder="1" applyAlignment="1">
      <alignment horizontal="right"/>
    </xf>
    <xf numFmtId="165" fontId="19" fillId="0" borderId="45" xfId="0" quotePrefix="1" applyNumberFormat="1" applyFont="1" applyBorder="1" applyAlignment="1">
      <alignment horizontal="right"/>
    </xf>
    <xf numFmtId="39" fontId="22" fillId="0" borderId="0" xfId="0" applyNumberFormat="1" applyFont="1" applyBorder="1" applyAlignment="1" applyProtection="1">
      <alignment horizontal="left" vertical="center"/>
    </xf>
    <xf numFmtId="39" fontId="21" fillId="0" borderId="0" xfId="0" applyNumberFormat="1" applyFont="1" applyBorder="1" applyAlignment="1"/>
    <xf numFmtId="39" fontId="25" fillId="0" borderId="20" xfId="0" applyNumberFormat="1" applyFont="1" applyBorder="1" applyAlignment="1">
      <alignment horizontal="center"/>
    </xf>
    <xf numFmtId="39" fontId="19" fillId="0" borderId="23" xfId="0" applyNumberFormat="1" applyFont="1" applyBorder="1" applyAlignment="1"/>
    <xf numFmtId="39" fontId="19" fillId="0" borderId="23" xfId="0" applyNumberFormat="1" applyFont="1" applyFill="1" applyBorder="1" applyAlignment="1"/>
    <xf numFmtId="39" fontId="25" fillId="0" borderId="27" xfId="0" applyNumberFormat="1" applyFont="1" applyFill="1" applyBorder="1" applyAlignment="1"/>
    <xf numFmtId="39" fontId="27" fillId="0" borderId="23" xfId="0" applyNumberFormat="1" applyFont="1" applyFill="1" applyBorder="1" applyAlignment="1"/>
    <xf numFmtId="39" fontId="25" fillId="0" borderId="30" xfId="0" applyNumberFormat="1" applyFont="1" applyFill="1" applyBorder="1" applyAlignment="1"/>
    <xf numFmtId="39" fontId="27" fillId="0" borderId="0" xfId="0" applyNumberFormat="1" applyFont="1" applyFill="1" applyBorder="1" applyAlignment="1"/>
    <xf numFmtId="39" fontId="25" fillId="0" borderId="33" xfId="0" applyNumberFormat="1" applyFont="1" applyFill="1" applyBorder="1" applyAlignment="1">
      <alignment horizontal="left"/>
    </xf>
    <xf numFmtId="39" fontId="26" fillId="0" borderId="36" xfId="0" applyNumberFormat="1" applyFont="1" applyFill="1" applyBorder="1" applyAlignment="1" applyProtection="1">
      <alignment horizontal="center"/>
    </xf>
    <xf numFmtId="39" fontId="25" fillId="0" borderId="20" xfId="0" applyNumberFormat="1" applyFont="1" applyFill="1" applyBorder="1" applyAlignment="1">
      <alignment horizontal="center"/>
    </xf>
    <xf numFmtId="39" fontId="19" fillId="0" borderId="37" xfId="0" applyNumberFormat="1" applyFont="1" applyFill="1" applyBorder="1" applyAlignment="1"/>
    <xf numFmtId="39" fontId="25" fillId="0" borderId="23" xfId="0" applyNumberFormat="1" applyFont="1" applyFill="1" applyBorder="1" applyAlignment="1"/>
    <xf numFmtId="39" fontId="19" fillId="0" borderId="3" xfId="0" applyNumberFormat="1" applyFont="1" applyFill="1" applyBorder="1" applyAlignment="1"/>
    <xf numFmtId="39" fontId="19" fillId="0" borderId="0" xfId="0" applyNumberFormat="1" applyFont="1" applyBorder="1" applyAlignment="1"/>
    <xf numFmtId="39" fontId="20" fillId="0" borderId="0" xfId="0" applyNumberFormat="1" applyFont="1" applyBorder="1" applyAlignment="1"/>
    <xf numFmtId="39" fontId="20" fillId="0" borderId="1" xfId="0" applyNumberFormat="1" applyFont="1" applyAlignment="1"/>
    <xf numFmtId="39" fontId="25" fillId="0" borderId="23" xfId="0" applyNumberFormat="1" applyFont="1" applyBorder="1" applyAlignment="1">
      <alignment horizontal="center"/>
    </xf>
    <xf numFmtId="39" fontId="19" fillId="0" borderId="23" xfId="0" applyNumberFormat="1" applyFont="1" applyFill="1" applyBorder="1" applyAlignment="1">
      <alignment horizontal="right"/>
    </xf>
    <xf numFmtId="39" fontId="33" fillId="0" borderId="23" xfId="0" applyNumberFormat="1" applyFont="1" applyFill="1" applyBorder="1" applyAlignment="1">
      <alignment horizontal="right"/>
    </xf>
    <xf numFmtId="39" fontId="19" fillId="0" borderId="27" xfId="0" applyNumberFormat="1" applyFont="1" applyFill="1" applyBorder="1" applyAlignment="1">
      <alignment horizontal="right"/>
    </xf>
    <xf numFmtId="39" fontId="25" fillId="0" borderId="23" xfId="0" applyNumberFormat="1" applyFont="1" applyFill="1" applyBorder="1" applyAlignment="1">
      <alignment horizontal="right"/>
    </xf>
    <xf numFmtId="39" fontId="19" fillId="0" borderId="20" xfId="0" applyNumberFormat="1" applyFont="1" applyFill="1" applyBorder="1" applyAlignment="1">
      <alignment horizontal="right"/>
    </xf>
    <xf numFmtId="39" fontId="25" fillId="0" borderId="3" xfId="0" applyNumberFormat="1" applyFont="1" applyFill="1" applyBorder="1" applyAlignment="1">
      <alignment horizontal="right"/>
    </xf>
    <xf numFmtId="4" fontId="19" fillId="0" borderId="20" xfId="0" applyNumberFormat="1" applyFont="1" applyFill="1" applyBorder="1" applyAlignment="1"/>
    <xf numFmtId="4" fontId="19" fillId="0" borderId="23" xfId="0" applyNumberFormat="1" applyFont="1" applyFill="1" applyBorder="1" applyAlignment="1"/>
    <xf numFmtId="4" fontId="20" fillId="0" borderId="23" xfId="0" applyNumberFormat="1" applyFont="1" applyFill="1" applyBorder="1" applyAlignment="1"/>
    <xf numFmtId="4" fontId="19" fillId="0" borderId="3" xfId="0" applyNumberFormat="1" applyFont="1" applyFill="1" applyBorder="1" applyAlignment="1"/>
    <xf numFmtId="2" fontId="19" fillId="0" borderId="23" xfId="0" applyNumberFormat="1" applyFont="1" applyFill="1" applyBorder="1" applyAlignment="1"/>
    <xf numFmtId="39" fontId="25" fillId="0" borderId="20" xfId="0" applyNumberFormat="1" applyFont="1" applyFill="1" applyBorder="1" applyAlignment="1"/>
    <xf numFmtId="10" fontId="19" fillId="0" borderId="23" xfId="0" applyNumberFormat="1" applyFont="1" applyFill="1" applyBorder="1" applyAlignment="1"/>
    <xf numFmtId="0" fontId="34" fillId="0" borderId="0" xfId="0" applyFont="1" applyBorder="1" applyAlignment="1"/>
    <xf numFmtId="0" fontId="34" fillId="0" borderId="0" xfId="0" applyFont="1" applyBorder="1" applyAlignment="1" applyProtection="1"/>
    <xf numFmtId="10" fontId="19" fillId="0" borderId="20" xfId="0" applyNumberFormat="1" applyFont="1" applyFill="1" applyBorder="1" applyAlignment="1"/>
    <xf numFmtId="10" fontId="19" fillId="0" borderId="20" xfId="47" applyNumberFormat="1" applyFont="1" applyFill="1" applyBorder="1" applyAlignment="1">
      <alignment horizontal="right"/>
    </xf>
    <xf numFmtId="10" fontId="19" fillId="0" borderId="42" xfId="0" applyNumberFormat="1" applyFont="1" applyFill="1" applyBorder="1" applyAlignment="1"/>
    <xf numFmtId="0" fontId="25" fillId="0" borderId="0" xfId="0" applyFont="1" applyBorder="1" applyAlignment="1">
      <alignment horizontal="center"/>
    </xf>
    <xf numFmtId="0" fontId="19" fillId="0" borderId="0" xfId="0" applyFont="1" applyBorder="1" applyAlignment="1"/>
    <xf numFmtId="39" fontId="36" fillId="0" borderId="20" xfId="0" applyNumberFormat="1" applyFont="1" applyBorder="1" applyAlignment="1">
      <alignment horizontal="center"/>
    </xf>
    <xf numFmtId="39" fontId="33" fillId="0" borderId="23" xfId="0" applyNumberFormat="1" applyFont="1" applyFill="1" applyBorder="1" applyAlignment="1"/>
    <xf numFmtId="0" fontId="23" fillId="0" borderId="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5" fillId="0" borderId="31" xfId="0" applyFont="1" applyBorder="1" applyAlignment="1" applyProtection="1">
      <alignment horizontal="left"/>
    </xf>
    <xf numFmtId="0" fontId="25" fillId="0" borderId="32" xfId="0" applyFont="1" applyBorder="1" applyAlignment="1" applyProtection="1">
      <alignment horizontal="left"/>
    </xf>
    <xf numFmtId="0" fontId="25" fillId="0" borderId="33" xfId="0" applyFont="1" applyBorder="1" applyAlignment="1" applyProtection="1">
      <alignment horizontal="left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8" fillId="18" borderId="26" xfId="0" applyFont="1" applyFill="1" applyBorder="1" applyAlignment="1" applyProtection="1">
      <alignment horizontal="center"/>
    </xf>
    <xf numFmtId="0" fontId="28" fillId="18" borderId="0" xfId="0" applyFont="1" applyFill="1" applyBorder="1" applyAlignment="1" applyProtection="1">
      <alignment horizontal="center"/>
    </xf>
    <xf numFmtId="0" fontId="28" fillId="18" borderId="6" xfId="0" applyFont="1" applyFill="1" applyBorder="1" applyAlignment="1" applyProtection="1">
      <alignment horizontal="center"/>
    </xf>
    <xf numFmtId="0" fontId="36" fillId="0" borderId="18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26" fillId="0" borderId="34" xfId="0" applyFont="1" applyBorder="1" applyAlignment="1" applyProtection="1">
      <alignment horizontal="right"/>
    </xf>
    <xf numFmtId="0" fontId="26" fillId="0" borderId="35" xfId="0" applyFont="1" applyBorder="1" applyAlignment="1" applyProtection="1">
      <alignment horizontal="right"/>
    </xf>
    <xf numFmtId="0" fontId="26" fillId="0" borderId="36" xfId="0" applyFont="1" applyBorder="1" applyAlignment="1" applyProtection="1">
      <alignment horizontal="right"/>
    </xf>
    <xf numFmtId="0" fontId="19" fillId="0" borderId="18" xfId="0" applyFont="1" applyBorder="1" applyAlignment="1"/>
    <xf numFmtId="0" fontId="19" fillId="0" borderId="0" xfId="0" applyFont="1" applyBorder="1" applyAlignment="1"/>
    <xf numFmtId="0" fontId="28" fillId="18" borderId="21" xfId="0" applyFont="1" applyFill="1" applyBorder="1" applyAlignment="1">
      <alignment horizontal="center"/>
    </xf>
    <xf numFmtId="0" fontId="28" fillId="18" borderId="39" xfId="0" applyFont="1" applyFill="1" applyBorder="1" applyAlignment="1">
      <alignment horizontal="center"/>
    </xf>
    <xf numFmtId="0" fontId="28" fillId="18" borderId="47" xfId="0" applyFont="1" applyFill="1" applyBorder="1" applyAlignment="1">
      <alignment horizontal="center"/>
    </xf>
    <xf numFmtId="0" fontId="28" fillId="18" borderId="26" xfId="0" applyFont="1" applyFill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28" fillId="18" borderId="43" xfId="0" applyFont="1" applyFill="1" applyBorder="1" applyAlignment="1" applyProtection="1">
      <alignment horizontal="center"/>
    </xf>
    <xf numFmtId="0" fontId="28" fillId="18" borderId="39" xfId="0" applyFont="1" applyFill="1" applyBorder="1" applyAlignment="1" applyProtection="1">
      <alignment horizontal="center"/>
    </xf>
    <xf numFmtId="0" fontId="28" fillId="18" borderId="44" xfId="0" applyFont="1" applyFill="1" applyBorder="1" applyAlignment="1" applyProtection="1">
      <alignment horizontal="center"/>
    </xf>
    <xf numFmtId="0" fontId="25" fillId="0" borderId="18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8" fillId="18" borderId="19" xfId="0" applyFont="1" applyFill="1" applyBorder="1" applyAlignment="1">
      <alignment horizontal="center"/>
    </xf>
    <xf numFmtId="0" fontId="28" fillId="18" borderId="48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5" fillId="0" borderId="34" xfId="0" quotePrefix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/>
    </xf>
    <xf numFmtId="10" fontId="19" fillId="0" borderId="6" xfId="0" applyNumberFormat="1" applyFont="1" applyBorder="1" applyAlignment="1"/>
    <xf numFmtId="10" fontId="19" fillId="0" borderId="45" xfId="0" applyNumberFormat="1" applyFont="1" applyBorder="1" applyAlignment="1"/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1" xfId="19"/>
    <cellStyle name="a2" xfId="20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27" builtinId="27" customBuiltin="1"/>
    <cellStyle name="Calculation" xfId="28" builtinId="22" customBuiltin="1"/>
    <cellStyle name="Check Cell" xfId="29" builtinId="23" customBuiltin="1"/>
    <cellStyle name="Comma [0] 2" xfId="30"/>
    <cellStyle name="Comma [0] 3" xfId="31"/>
    <cellStyle name="Comma [0] 4" xfId="32"/>
    <cellStyle name="Excel Built-in Comma [0]" xfId="33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- Style1" xfId="43"/>
    <cellStyle name="Normal 2" xfId="44"/>
    <cellStyle name="Note" xfId="45" builtinId="10" customBuiltin="1"/>
    <cellStyle name="Output" xfId="46" builtinId="21" customBuiltin="1"/>
    <cellStyle name="Percent" xfId="47" builtinId="5"/>
    <cellStyle name="Percent 2" xfId="48"/>
    <cellStyle name="Percent 3" xfId="49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showZeros="0" showOutlineSymbols="0" topLeftCell="B20481" zoomScaleSheetLayoutView="100" workbookViewId="0"/>
  </sheetViews>
  <sheetFormatPr defaultColWidth="9" defaultRowHeight="15"/>
  <sheetData/>
  <pageMargins left="0.75" right="0.75" top="1" bottom="1" header="0.5" footer="0.5"/>
  <pageSetup paperSize="9" orientation="portrait" horizontalDpi="0" verticalDpi="0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GU439"/>
  <sheetViews>
    <sheetView tabSelected="1" defaultGridColor="0" topLeftCell="F1" colorId="22" zoomScale="70" zoomScaleNormal="70" zoomScaleSheetLayoutView="100" workbookViewId="0">
      <selection activeCell="M47" sqref="M47"/>
    </sheetView>
  </sheetViews>
  <sheetFormatPr defaultColWidth="9.6640625" defaultRowHeight="16.5"/>
  <cols>
    <col min="1" max="1" width="9.6640625" style="4" hidden="1" customWidth="1"/>
    <col min="2" max="2" width="2.77734375" style="4" customWidth="1"/>
    <col min="3" max="3" width="4" style="4" customWidth="1"/>
    <col min="4" max="4" width="51.109375" style="4" customWidth="1"/>
    <col min="5" max="5" width="17" style="143" customWidth="1"/>
    <col min="6" max="6" width="3.33203125" style="4" customWidth="1"/>
    <col min="7" max="7" width="5.6640625" style="4" customWidth="1"/>
    <col min="8" max="8" width="66.21875" style="4" customWidth="1"/>
    <col min="9" max="9" width="16.5546875" style="4" customWidth="1"/>
    <col min="10" max="10" width="2.6640625" style="4" customWidth="1"/>
    <col min="11" max="11" width="3.44140625" style="4" customWidth="1"/>
    <col min="12" max="12" width="47.88671875" style="4" customWidth="1"/>
    <col min="13" max="13" width="17.5546875" style="4" customWidth="1"/>
    <col min="14" max="14" width="2.5546875" style="5" customWidth="1"/>
    <col min="15" max="15" width="3.21875" style="3" customWidth="1"/>
    <col min="16" max="16" width="46.77734375" style="3" customWidth="1"/>
    <col min="17" max="17" width="8.33203125" style="3" customWidth="1"/>
    <col min="18" max="18" width="9" style="3" customWidth="1"/>
    <col min="19" max="19" width="1.33203125" style="3" customWidth="1"/>
    <col min="20" max="203" width="9.6640625" style="3" bestFit="1"/>
    <col min="204" max="204" width="9.6640625" style="4" bestFit="1"/>
    <col min="205" max="16384" width="9.6640625" style="4"/>
  </cols>
  <sheetData>
    <row r="1" spans="1:203" s="1" customFormat="1" ht="18">
      <c r="A1" s="6"/>
      <c r="B1" s="7"/>
      <c r="C1" s="8"/>
      <c r="D1" s="9"/>
      <c r="E1" s="12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30"/>
      <c r="U1" s="17"/>
      <c r="V1" s="17"/>
      <c r="W1" s="17"/>
      <c r="X1" s="17"/>
      <c r="Y1" s="17"/>
      <c r="Z1" s="17"/>
      <c r="AA1" s="17"/>
      <c r="AB1" s="17"/>
      <c r="AC1" s="30"/>
      <c r="AD1" s="15"/>
      <c r="AE1" s="15"/>
      <c r="AF1" s="15"/>
      <c r="AG1" s="15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</row>
    <row r="2" spans="1:203" s="1" customFormat="1" ht="35.25">
      <c r="A2" s="6"/>
      <c r="B2" s="7"/>
      <c r="C2" s="167" t="s">
        <v>0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7"/>
      <c r="T2" s="30"/>
      <c r="U2" s="168"/>
      <c r="V2" s="168"/>
      <c r="W2" s="168"/>
      <c r="X2" s="168"/>
      <c r="Y2" s="168"/>
      <c r="Z2" s="168"/>
      <c r="AA2" s="168"/>
      <c r="AB2" s="168"/>
      <c r="AC2" s="30"/>
      <c r="AD2" s="169"/>
      <c r="AE2" s="169"/>
      <c r="AF2" s="169"/>
      <c r="AG2" s="169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</row>
    <row r="3" spans="1:203" s="1" customFormat="1" ht="35.25">
      <c r="A3" s="6"/>
      <c r="B3" s="7"/>
      <c r="C3" s="167" t="s">
        <v>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7"/>
      <c r="T3" s="30"/>
      <c r="U3" s="168"/>
      <c r="V3" s="168"/>
      <c r="W3" s="168"/>
      <c r="X3" s="168"/>
      <c r="Y3" s="168"/>
      <c r="Z3" s="168"/>
      <c r="AA3" s="168"/>
      <c r="AB3" s="168"/>
      <c r="AC3" s="30"/>
      <c r="AD3" s="169"/>
      <c r="AE3" s="169"/>
      <c r="AF3" s="169"/>
      <c r="AG3" s="169"/>
      <c r="AH3" s="30"/>
      <c r="AI3" s="169"/>
      <c r="AJ3" s="169"/>
      <c r="AK3" s="169"/>
      <c r="AL3" s="169"/>
      <c r="AM3" s="169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</row>
    <row r="4" spans="1:203" s="1" customFormat="1" ht="26.25">
      <c r="A4" s="6"/>
      <c r="B4" s="7"/>
      <c r="C4" s="170" t="s">
        <v>172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7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</row>
    <row r="5" spans="1:203" s="1" customFormat="1" ht="18">
      <c r="A5" s="6"/>
      <c r="B5" s="7"/>
      <c r="C5" s="10"/>
      <c r="D5" s="159"/>
      <c r="E5" s="127"/>
      <c r="F5" s="7"/>
      <c r="G5" s="7"/>
      <c r="H5" s="158"/>
      <c r="I5" s="7"/>
      <c r="J5" s="7"/>
      <c r="K5" s="7"/>
      <c r="L5" s="158"/>
      <c r="M5" s="7"/>
      <c r="N5" s="7"/>
      <c r="O5" s="7"/>
      <c r="P5" s="7"/>
      <c r="Q5" s="7"/>
      <c r="R5" s="7"/>
      <c r="S5" s="7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</row>
    <row r="6" spans="1:203" s="1" customFormat="1" ht="18">
      <c r="A6" s="6"/>
      <c r="B6" s="7"/>
      <c r="C6" s="10"/>
      <c r="D6" s="11"/>
      <c r="E6" s="127"/>
      <c r="F6" s="7"/>
      <c r="G6" s="7"/>
      <c r="H6" s="7"/>
      <c r="I6" s="7"/>
      <c r="J6" s="7"/>
      <c r="K6" s="7"/>
      <c r="L6" s="7"/>
      <c r="M6" s="73"/>
      <c r="N6" s="73"/>
      <c r="O6" s="73"/>
      <c r="P6" s="73"/>
      <c r="Q6" s="73"/>
      <c r="R6" s="7"/>
      <c r="S6" s="7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</row>
    <row r="7" spans="1:203" s="1" customFormat="1" ht="18">
      <c r="A7" s="6"/>
      <c r="B7" s="7"/>
      <c r="C7" s="172" t="s">
        <v>2</v>
      </c>
      <c r="D7" s="173"/>
      <c r="E7" s="174"/>
      <c r="F7" s="12"/>
      <c r="G7" s="175" t="s">
        <v>3</v>
      </c>
      <c r="H7" s="176"/>
      <c r="I7" s="177"/>
      <c r="J7" s="30"/>
      <c r="K7" s="178" t="s">
        <v>4</v>
      </c>
      <c r="L7" s="179"/>
      <c r="M7" s="180"/>
      <c r="N7" s="7"/>
      <c r="O7" s="181" t="s">
        <v>5</v>
      </c>
      <c r="P7" s="182"/>
      <c r="Q7" s="182"/>
      <c r="R7" s="183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</row>
    <row r="8" spans="1:203" s="1" customFormat="1" ht="18">
      <c r="A8" s="6"/>
      <c r="B8" s="7"/>
      <c r="C8" s="184" t="s">
        <v>174</v>
      </c>
      <c r="D8" s="185"/>
      <c r="E8" s="186"/>
      <c r="F8" s="13"/>
      <c r="G8" s="187" t="s">
        <v>6</v>
      </c>
      <c r="H8" s="169"/>
      <c r="I8" s="188"/>
      <c r="J8" s="30"/>
      <c r="K8" s="189" t="str">
        <f>G9</f>
        <v>Per 31 Maret 2017</v>
      </c>
      <c r="L8" s="190"/>
      <c r="M8" s="191"/>
      <c r="N8" s="7"/>
      <c r="O8" s="74"/>
      <c r="P8" s="75"/>
      <c r="Q8" s="75"/>
      <c r="R8" s="11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</row>
    <row r="9" spans="1:203" s="1" customFormat="1" ht="18">
      <c r="A9" s="6"/>
      <c r="B9" s="7"/>
      <c r="C9" s="184" t="s">
        <v>173</v>
      </c>
      <c r="D9" s="185"/>
      <c r="E9" s="186"/>
      <c r="F9" s="16"/>
      <c r="G9" s="192" t="s">
        <v>176</v>
      </c>
      <c r="H9" s="169"/>
      <c r="I9" s="188"/>
      <c r="J9" s="30"/>
      <c r="K9" s="187" t="str">
        <f>G10</f>
        <v>Triwulan I Tahun 2017</v>
      </c>
      <c r="L9" s="169"/>
      <c r="M9" s="188"/>
      <c r="N9" s="7"/>
      <c r="O9" s="76">
        <v>1</v>
      </c>
      <c r="P9" s="164" t="s">
        <v>179</v>
      </c>
      <c r="Q9" s="30" t="s">
        <v>7</v>
      </c>
      <c r="R9" s="10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</row>
    <row r="10" spans="1:203" s="1" customFormat="1" ht="18">
      <c r="A10" s="6"/>
      <c r="B10" s="7"/>
      <c r="C10" s="193" t="s">
        <v>8</v>
      </c>
      <c r="D10" s="194"/>
      <c r="E10" s="195"/>
      <c r="F10" s="17"/>
      <c r="G10" s="192" t="s">
        <v>177</v>
      </c>
      <c r="H10" s="169"/>
      <c r="I10" s="188"/>
      <c r="J10" s="30"/>
      <c r="K10" s="196"/>
      <c r="L10" s="197"/>
      <c r="M10" s="78" t="s">
        <v>8</v>
      </c>
      <c r="N10" s="7"/>
      <c r="O10" s="76">
        <v>2</v>
      </c>
      <c r="P10" s="30" t="s">
        <v>9</v>
      </c>
      <c r="Q10" s="30" t="s">
        <v>10</v>
      </c>
      <c r="R10" s="10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</row>
    <row r="11" spans="1:203" s="1" customFormat="1" ht="18">
      <c r="A11" s="6"/>
      <c r="B11" s="7"/>
      <c r="C11" s="18" t="s">
        <v>11</v>
      </c>
      <c r="D11" s="19" t="s">
        <v>12</v>
      </c>
      <c r="E11" s="165" t="s">
        <v>175</v>
      </c>
      <c r="F11" s="17"/>
      <c r="G11" s="14"/>
      <c r="H11" s="15"/>
      <c r="I11" s="78" t="s">
        <v>8</v>
      </c>
      <c r="J11" s="30"/>
      <c r="K11" s="79"/>
      <c r="L11" s="80" t="s">
        <v>12</v>
      </c>
      <c r="M11" s="68" t="str">
        <f>I12</f>
        <v>TW I - 2017</v>
      </c>
      <c r="N11" s="7"/>
      <c r="O11" s="76"/>
      <c r="P11" s="30"/>
      <c r="Q11" s="30"/>
      <c r="R11" s="10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</row>
    <row r="12" spans="1:203" s="1" customFormat="1" ht="18">
      <c r="A12" s="6"/>
      <c r="B12" s="7"/>
      <c r="C12" s="21" t="s">
        <v>13</v>
      </c>
      <c r="D12" s="22" t="s">
        <v>14</v>
      </c>
      <c r="E12" s="129"/>
      <c r="F12" s="15"/>
      <c r="G12" s="24" t="s">
        <v>11</v>
      </c>
      <c r="H12" s="19" t="s">
        <v>12</v>
      </c>
      <c r="I12" s="128" t="str">
        <f>E11</f>
        <v>TW I - 2017</v>
      </c>
      <c r="J12" s="30"/>
      <c r="K12" s="198" t="s">
        <v>15</v>
      </c>
      <c r="L12" s="199"/>
      <c r="M12" s="200"/>
      <c r="N12" s="7"/>
      <c r="O12" s="35"/>
      <c r="P12" s="30"/>
      <c r="Q12" s="30"/>
      <c r="R12" s="10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</row>
    <row r="13" spans="1:203" s="1" customFormat="1" ht="18">
      <c r="A13" s="6"/>
      <c r="B13" s="7"/>
      <c r="C13" s="25">
        <v>1</v>
      </c>
      <c r="D13" s="26" t="s">
        <v>16</v>
      </c>
      <c r="E13" s="130">
        <v>7603.55</v>
      </c>
      <c r="F13" s="15"/>
      <c r="G13" s="28"/>
      <c r="H13" s="29"/>
      <c r="I13" s="144"/>
      <c r="J13" s="30"/>
      <c r="K13" s="51"/>
      <c r="L13" s="52"/>
      <c r="M13" s="81"/>
      <c r="N13" s="7"/>
      <c r="O13" s="82"/>
      <c r="P13" s="83"/>
      <c r="Q13" s="83"/>
      <c r="R13" s="10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</row>
    <row r="14" spans="1:203" s="1" customFormat="1" ht="18">
      <c r="A14" s="6"/>
      <c r="B14" s="7"/>
      <c r="C14" s="25">
        <f>C13+1</f>
        <v>2</v>
      </c>
      <c r="D14" s="26" t="s">
        <v>17</v>
      </c>
      <c r="E14" s="130">
        <v>43370.38</v>
      </c>
      <c r="F14" s="30"/>
      <c r="G14" s="31">
        <v>1</v>
      </c>
      <c r="H14" s="32" t="s">
        <v>18</v>
      </c>
      <c r="I14" s="145"/>
      <c r="J14" s="30"/>
      <c r="K14" s="77"/>
      <c r="L14" s="30"/>
      <c r="M14" s="85"/>
      <c r="N14" s="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</row>
    <row r="15" spans="1:203" s="1" customFormat="1" ht="18">
      <c r="A15" s="6"/>
      <c r="B15" s="7"/>
      <c r="C15" s="25">
        <f>C14+1</f>
        <v>3</v>
      </c>
      <c r="D15" s="26" t="s">
        <v>19</v>
      </c>
      <c r="E15" s="130">
        <v>325.12</v>
      </c>
      <c r="F15" s="30"/>
      <c r="G15" s="31">
        <v>2</v>
      </c>
      <c r="H15" s="33" t="s">
        <v>20</v>
      </c>
      <c r="I15" s="146">
        <v>51968.91</v>
      </c>
      <c r="J15" s="30"/>
      <c r="K15" s="77" t="s">
        <v>21</v>
      </c>
      <c r="L15" s="30"/>
      <c r="M15" s="84"/>
      <c r="N15" s="7"/>
      <c r="O15" s="181" t="s">
        <v>22</v>
      </c>
      <c r="P15" s="182"/>
      <c r="Q15" s="182"/>
      <c r="R15" s="18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</row>
    <row r="16" spans="1:203" s="1" customFormat="1" ht="18">
      <c r="A16" s="6"/>
      <c r="B16" s="7"/>
      <c r="C16" s="25">
        <f>C15+1</f>
        <v>4</v>
      </c>
      <c r="D16" s="26" t="s">
        <v>23</v>
      </c>
      <c r="E16" s="130"/>
      <c r="F16" s="30"/>
      <c r="G16" s="31">
        <v>3</v>
      </c>
      <c r="H16" s="33" t="s">
        <v>24</v>
      </c>
      <c r="I16" s="145">
        <v>-21972.3</v>
      </c>
      <c r="J16" s="30"/>
      <c r="K16" s="77" t="s">
        <v>25</v>
      </c>
      <c r="L16" s="30"/>
      <c r="M16" s="130">
        <v>191629.52</v>
      </c>
      <c r="N16" s="7"/>
      <c r="O16" s="86">
        <v>1</v>
      </c>
      <c r="P16" s="61" t="s">
        <v>26</v>
      </c>
      <c r="Q16" s="30"/>
      <c r="R16" s="124" t="s">
        <v>27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</row>
    <row r="17" spans="1:203" s="1" customFormat="1" ht="18">
      <c r="A17" s="6"/>
      <c r="B17" s="7"/>
      <c r="C17" s="25"/>
      <c r="D17" s="26" t="s">
        <v>28</v>
      </c>
      <c r="E17" s="130">
        <v>0</v>
      </c>
      <c r="F17" s="30"/>
      <c r="G17" s="31">
        <v>4</v>
      </c>
      <c r="H17" s="33" t="s">
        <v>29</v>
      </c>
      <c r="I17" s="145">
        <v>-1336.78</v>
      </c>
      <c r="J17" s="30"/>
      <c r="K17" s="77" t="s">
        <v>30</v>
      </c>
      <c r="L17" s="30"/>
      <c r="M17" s="130">
        <v>183913.59</v>
      </c>
      <c r="N17" s="7"/>
      <c r="O17" s="87">
        <v>2</v>
      </c>
      <c r="P17" s="83" t="s">
        <v>31</v>
      </c>
      <c r="Q17" s="83"/>
      <c r="R17" s="125" t="s">
        <v>32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</row>
    <row r="18" spans="1:203" s="1" customFormat="1" ht="18">
      <c r="A18" s="6"/>
      <c r="B18" s="7"/>
      <c r="C18" s="25"/>
      <c r="D18" s="26" t="s">
        <v>33</v>
      </c>
      <c r="E18" s="130">
        <v>0</v>
      </c>
      <c r="F18" s="30"/>
      <c r="G18" s="31">
        <v>5</v>
      </c>
      <c r="H18" s="34" t="s">
        <v>34</v>
      </c>
      <c r="I18" s="145">
        <v>-16686.259999999998</v>
      </c>
      <c r="J18" s="30"/>
      <c r="K18" s="77"/>
      <c r="L18" s="30" t="s">
        <v>35</v>
      </c>
      <c r="M18" s="156">
        <f>M16-M17</f>
        <v>7715.929999999993</v>
      </c>
      <c r="N18" s="7"/>
      <c r="O18" s="30"/>
      <c r="P18" s="30"/>
      <c r="Q18" s="30"/>
      <c r="R18" s="112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</row>
    <row r="19" spans="1:203" s="1" customFormat="1" ht="18">
      <c r="A19" s="6"/>
      <c r="B19" s="7"/>
      <c r="C19" s="25"/>
      <c r="D19" s="26" t="s">
        <v>36</v>
      </c>
      <c r="E19" s="130">
        <v>0</v>
      </c>
      <c r="F19" s="30"/>
      <c r="G19" s="31">
        <v>6</v>
      </c>
      <c r="H19" s="34" t="s">
        <v>37</v>
      </c>
      <c r="I19" s="147">
        <f>SUM(I15:I18)</f>
        <v>11973.570000000007</v>
      </c>
      <c r="J19" s="30"/>
      <c r="K19" s="77"/>
      <c r="L19" s="30"/>
      <c r="M19" s="130"/>
      <c r="N19" s="7"/>
      <c r="O19" s="203" t="s">
        <v>38</v>
      </c>
      <c r="P19" s="204"/>
      <c r="Q19" s="204"/>
      <c r="R19" s="205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</row>
    <row r="20" spans="1:203" s="1" customFormat="1" ht="18">
      <c r="A20" s="6"/>
      <c r="B20" s="7"/>
      <c r="C20" s="25">
        <v>5</v>
      </c>
      <c r="D20" s="26" t="s">
        <v>39</v>
      </c>
      <c r="E20" s="130">
        <v>303855.27</v>
      </c>
      <c r="F20" s="30"/>
      <c r="G20" s="31"/>
      <c r="H20" s="35"/>
      <c r="I20" s="148"/>
      <c r="J20" s="30"/>
      <c r="K20" s="77" t="s">
        <v>40</v>
      </c>
      <c r="L20" s="30" t="s">
        <v>41</v>
      </c>
      <c r="M20" s="130">
        <v>21044.86</v>
      </c>
      <c r="N20" s="7"/>
      <c r="O20" s="88" t="s">
        <v>42</v>
      </c>
      <c r="P20" s="30"/>
      <c r="Q20" s="30"/>
      <c r="R20" s="10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</row>
    <row r="21" spans="1:203" s="1" customFormat="1" ht="18">
      <c r="A21" s="6"/>
      <c r="B21" s="7"/>
      <c r="C21" s="36">
        <v>6</v>
      </c>
      <c r="D21" s="26" t="s">
        <v>43</v>
      </c>
      <c r="E21" s="130"/>
      <c r="F21" s="30"/>
      <c r="G21" s="31">
        <v>7</v>
      </c>
      <c r="H21" s="22" t="s">
        <v>44</v>
      </c>
      <c r="I21" s="145"/>
      <c r="J21" s="30"/>
      <c r="K21" s="77"/>
      <c r="L21" s="30"/>
      <c r="M21" s="130"/>
      <c r="N21" s="7"/>
      <c r="O21" s="35" t="s">
        <v>171</v>
      </c>
      <c r="P21" s="30"/>
      <c r="Q21" s="30"/>
      <c r="R21" s="10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</row>
    <row r="22" spans="1:203" s="1" customFormat="1" ht="18">
      <c r="A22" s="6"/>
      <c r="B22" s="7"/>
      <c r="C22" s="36"/>
      <c r="D22" s="26" t="s">
        <v>45</v>
      </c>
      <c r="E22" s="130">
        <v>0</v>
      </c>
      <c r="F22" s="30"/>
      <c r="G22" s="31">
        <v>8</v>
      </c>
      <c r="H22" s="33" t="s">
        <v>46</v>
      </c>
      <c r="I22" s="145">
        <v>-14261.59</v>
      </c>
      <c r="J22" s="30"/>
      <c r="K22" s="77" t="s">
        <v>47</v>
      </c>
      <c r="L22" s="30"/>
      <c r="M22" s="130">
        <f>M18-M20</f>
        <v>-13328.930000000008</v>
      </c>
      <c r="N22" s="7"/>
      <c r="O22" s="34" t="s">
        <v>48</v>
      </c>
      <c r="P22" s="35"/>
      <c r="Q22" s="30"/>
      <c r="R22" s="10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</row>
    <row r="23" spans="1:203" s="1" customFormat="1" ht="18">
      <c r="A23" s="6"/>
      <c r="B23" s="7"/>
      <c r="C23" s="36"/>
      <c r="D23" s="26" t="s">
        <v>49</v>
      </c>
      <c r="E23" s="130">
        <v>0</v>
      </c>
      <c r="F23" s="30"/>
      <c r="G23" s="31">
        <v>9</v>
      </c>
      <c r="H23" s="33" t="s">
        <v>50</v>
      </c>
      <c r="I23" s="145">
        <v>571.79</v>
      </c>
      <c r="J23" s="89"/>
      <c r="K23" s="77"/>
      <c r="L23" s="30"/>
      <c r="M23" s="130"/>
      <c r="N23" s="7"/>
      <c r="O23" s="35" t="s">
        <v>51</v>
      </c>
      <c r="P23" s="30"/>
      <c r="Q23" s="30"/>
      <c r="R23" s="10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</row>
    <row r="24" spans="1:203" s="1" customFormat="1" ht="18">
      <c r="A24" s="6"/>
      <c r="B24" s="7"/>
      <c r="C24" s="36">
        <v>7</v>
      </c>
      <c r="D24" s="26" t="s">
        <v>52</v>
      </c>
      <c r="E24" s="130">
        <v>0</v>
      </c>
      <c r="F24" s="30"/>
      <c r="G24" s="31">
        <v>10</v>
      </c>
      <c r="H24" s="37" t="s">
        <v>53</v>
      </c>
      <c r="I24" s="149">
        <f>SUM(I22:I23)</f>
        <v>-13689.8</v>
      </c>
      <c r="J24" s="89"/>
      <c r="K24" s="77" t="s">
        <v>54</v>
      </c>
      <c r="L24" s="30"/>
      <c r="M24" s="157">
        <f>M18/M20</f>
        <v>0.36664202090201564</v>
      </c>
      <c r="N24" s="7"/>
      <c r="O24" s="35" t="s">
        <v>55</v>
      </c>
      <c r="P24" s="30"/>
      <c r="Q24" s="30"/>
      <c r="R24" s="10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</row>
    <row r="25" spans="1:203" s="1" customFormat="1" ht="18">
      <c r="A25" s="6"/>
      <c r="B25" s="7"/>
      <c r="C25" s="38">
        <v>8</v>
      </c>
      <c r="D25" s="26" t="s">
        <v>56</v>
      </c>
      <c r="E25" s="130">
        <v>592.04</v>
      </c>
      <c r="F25" s="30"/>
      <c r="G25" s="31">
        <v>11</v>
      </c>
      <c r="H25" s="34" t="s">
        <v>57</v>
      </c>
      <c r="I25" s="145"/>
      <c r="J25" s="89"/>
      <c r="K25" s="90"/>
      <c r="L25" s="91"/>
      <c r="M25" s="92"/>
      <c r="N25" s="7"/>
      <c r="O25" s="35"/>
      <c r="P25" s="30"/>
      <c r="Q25" s="30"/>
      <c r="R25" s="10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</row>
    <row r="26" spans="1:203" s="1" customFormat="1" ht="18">
      <c r="A26" s="6"/>
      <c r="B26" s="7"/>
      <c r="C26" s="36">
        <v>9</v>
      </c>
      <c r="D26" s="26" t="s">
        <v>58</v>
      </c>
      <c r="E26" s="130">
        <v>594.24</v>
      </c>
      <c r="F26" s="30"/>
      <c r="G26" s="31"/>
      <c r="H26" s="34" t="s">
        <v>59</v>
      </c>
      <c r="I26" s="145">
        <v>0</v>
      </c>
      <c r="J26" s="89"/>
      <c r="K26" s="30"/>
      <c r="L26" s="30"/>
      <c r="M26" s="30"/>
      <c r="N26" s="7"/>
      <c r="O26" s="88" t="s">
        <v>60</v>
      </c>
      <c r="P26" s="30"/>
      <c r="Q26" s="30"/>
      <c r="R26" s="10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</row>
    <row r="27" spans="1:203" s="1" customFormat="1" ht="18">
      <c r="A27" s="6"/>
      <c r="B27" s="7"/>
      <c r="C27" s="25">
        <v>10</v>
      </c>
      <c r="D27" s="39" t="s">
        <v>61</v>
      </c>
      <c r="E27" s="131">
        <f>SUM(E13:E26)</f>
        <v>356340.6</v>
      </c>
      <c r="F27" s="30"/>
      <c r="G27" s="31">
        <v>12</v>
      </c>
      <c r="H27" s="33" t="s">
        <v>62</v>
      </c>
      <c r="I27" s="145">
        <v>-61.92</v>
      </c>
      <c r="J27" s="89"/>
      <c r="K27" s="30"/>
      <c r="L27" s="30"/>
      <c r="M27" s="30"/>
      <c r="N27" s="7"/>
      <c r="O27" s="93" t="s">
        <v>170</v>
      </c>
      <c r="P27" s="94"/>
      <c r="Q27" s="30"/>
      <c r="R27" s="107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</row>
    <row r="28" spans="1:203" s="1" customFormat="1" ht="18">
      <c r="A28" s="6"/>
      <c r="B28" s="7"/>
      <c r="C28" s="36"/>
      <c r="D28" s="40"/>
      <c r="E28" s="130"/>
      <c r="F28" s="16"/>
      <c r="G28" s="31">
        <v>13</v>
      </c>
      <c r="H28" s="33" t="s">
        <v>63</v>
      </c>
      <c r="I28" s="145">
        <f>I27+I24</f>
        <v>-13751.72</v>
      </c>
      <c r="J28" s="89"/>
      <c r="K28" s="209" t="s">
        <v>64</v>
      </c>
      <c r="L28" s="210"/>
      <c r="M28" s="95" t="str">
        <f>I41</f>
        <v>TW I - 2017</v>
      </c>
      <c r="N28" s="7"/>
      <c r="O28" s="93" t="s">
        <v>65</v>
      </c>
      <c r="P28" s="94"/>
      <c r="Q28" s="30"/>
      <c r="R28" s="10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</row>
    <row r="29" spans="1:203" s="1" customFormat="1" ht="18">
      <c r="A29" s="6"/>
      <c r="B29" s="7"/>
      <c r="C29" s="41" t="s">
        <v>66</v>
      </c>
      <c r="D29" s="39" t="s">
        <v>67</v>
      </c>
      <c r="E29" s="130"/>
      <c r="F29" s="30"/>
      <c r="G29" s="31">
        <v>14</v>
      </c>
      <c r="H29" s="22" t="s">
        <v>68</v>
      </c>
      <c r="I29" s="147">
        <f>I19+I28</f>
        <v>-1778.1499999999924</v>
      </c>
      <c r="J29" s="89"/>
      <c r="K29" s="96"/>
      <c r="L29" s="97"/>
      <c r="M29" s="85"/>
      <c r="N29" s="7"/>
      <c r="O29" s="93" t="s">
        <v>69</v>
      </c>
      <c r="P29" s="94"/>
      <c r="Q29" s="30"/>
      <c r="R29" s="10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</row>
    <row r="30" spans="1:203" s="1" customFormat="1" ht="18">
      <c r="A30" s="6"/>
      <c r="B30" s="7"/>
      <c r="C30" s="25">
        <v>1</v>
      </c>
      <c r="D30" s="26" t="s">
        <v>70</v>
      </c>
      <c r="E30" s="130">
        <v>37195.01</v>
      </c>
      <c r="F30" s="30"/>
      <c r="G30" s="31"/>
      <c r="H30" s="22"/>
      <c r="I30" s="145"/>
      <c r="J30" s="89"/>
      <c r="K30" s="77" t="s">
        <v>71</v>
      </c>
      <c r="L30" s="30"/>
      <c r="M30" s="23"/>
      <c r="N30" s="7"/>
      <c r="O30" s="93" t="s">
        <v>72</v>
      </c>
      <c r="P30" s="94"/>
      <c r="Q30" s="30"/>
      <c r="R30" s="10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</row>
    <row r="31" spans="1:203" s="1" customFormat="1" ht="18">
      <c r="A31" s="6"/>
      <c r="B31" s="7"/>
      <c r="C31" s="25">
        <v>2</v>
      </c>
      <c r="D31" s="26" t="s">
        <v>73</v>
      </c>
      <c r="E31" s="130">
        <v>1776.86</v>
      </c>
      <c r="F31" s="30"/>
      <c r="G31" s="31">
        <v>15</v>
      </c>
      <c r="H31" s="22" t="s">
        <v>74</v>
      </c>
      <c r="I31" s="145"/>
      <c r="J31" s="89"/>
      <c r="K31" s="77"/>
      <c r="L31" s="30" t="s">
        <v>75</v>
      </c>
      <c r="M31" s="27">
        <v>5000</v>
      </c>
      <c r="N31" s="7"/>
      <c r="O31" s="93" t="s">
        <v>76</v>
      </c>
      <c r="P31" s="30"/>
      <c r="Q31" s="30"/>
      <c r="R31" s="10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</row>
    <row r="32" spans="1:203" s="1" customFormat="1" ht="18">
      <c r="A32" s="6"/>
      <c r="B32" s="7"/>
      <c r="C32" s="25">
        <v>3</v>
      </c>
      <c r="D32" s="26" t="s">
        <v>77</v>
      </c>
      <c r="E32" s="130">
        <v>13869.98</v>
      </c>
      <c r="F32" s="30"/>
      <c r="G32" s="31">
        <v>16</v>
      </c>
      <c r="H32" s="33" t="s">
        <v>78</v>
      </c>
      <c r="I32" s="145">
        <v>3529.83</v>
      </c>
      <c r="J32" s="89"/>
      <c r="K32" s="77"/>
      <c r="L32" s="30" t="s">
        <v>79</v>
      </c>
      <c r="M32" s="27">
        <v>0</v>
      </c>
      <c r="N32" s="7"/>
      <c r="O32" s="93" t="s">
        <v>80</v>
      </c>
      <c r="P32" s="94"/>
      <c r="Q32" s="30"/>
      <c r="R32" s="10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</row>
    <row r="33" spans="1:203" s="1" customFormat="1" ht="18">
      <c r="A33" s="6"/>
      <c r="B33" s="7"/>
      <c r="C33" s="25">
        <v>4</v>
      </c>
      <c r="D33" s="26" t="s">
        <v>81</v>
      </c>
      <c r="E33" s="130">
        <v>12089.27</v>
      </c>
      <c r="F33" s="30"/>
      <c r="G33" s="31">
        <v>17</v>
      </c>
      <c r="H33" s="33" t="s">
        <v>82</v>
      </c>
      <c r="I33" s="145">
        <v>-2470.88</v>
      </c>
      <c r="J33" s="89"/>
      <c r="K33" s="77"/>
      <c r="L33" s="30" t="s">
        <v>83</v>
      </c>
      <c r="M33" s="27">
        <v>0</v>
      </c>
      <c r="N33" s="7"/>
      <c r="O33" s="98"/>
      <c r="P33" s="99"/>
      <c r="Q33" s="91"/>
      <c r="R33" s="101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</row>
    <row r="34" spans="1:203" s="1" customFormat="1" ht="18">
      <c r="A34" s="6"/>
      <c r="B34" s="7"/>
      <c r="C34" s="25"/>
      <c r="D34" s="42" t="s">
        <v>84</v>
      </c>
      <c r="E34" s="130"/>
      <c r="F34" s="30"/>
      <c r="G34" s="43">
        <v>18</v>
      </c>
      <c r="H34" s="22" t="s">
        <v>85</v>
      </c>
      <c r="I34" s="147">
        <f>SUM(I32:I33)</f>
        <v>1058.9499999999998</v>
      </c>
      <c r="J34" s="89"/>
      <c r="K34" s="77"/>
      <c r="L34" s="30" t="s">
        <v>86</v>
      </c>
      <c r="M34" s="100">
        <f>SUM(M31:M33)</f>
        <v>5000</v>
      </c>
      <c r="N34" s="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</row>
    <row r="35" spans="1:203" s="1" customFormat="1" ht="18">
      <c r="A35" s="6"/>
      <c r="B35" s="7"/>
      <c r="C35" s="25">
        <v>5</v>
      </c>
      <c r="D35" s="26" t="s">
        <v>87</v>
      </c>
      <c r="E35" s="130">
        <v>1239.8399999999999</v>
      </c>
      <c r="F35" s="30"/>
      <c r="G35" s="43"/>
      <c r="H35" s="22"/>
      <c r="I35" s="147"/>
      <c r="J35" s="89"/>
      <c r="K35" s="77"/>
      <c r="L35" s="30"/>
      <c r="M35" s="27"/>
      <c r="N35" s="7"/>
      <c r="O35" s="30"/>
      <c r="P35" s="163" t="s">
        <v>180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</row>
    <row r="36" spans="1:203" s="1" customFormat="1" ht="18">
      <c r="A36" s="6"/>
      <c r="B36" s="7"/>
      <c r="C36" s="25">
        <v>6</v>
      </c>
      <c r="D36" s="26" t="s">
        <v>88</v>
      </c>
      <c r="E36" s="130">
        <v>13.34</v>
      </c>
      <c r="F36" s="30"/>
      <c r="G36" s="44">
        <v>19</v>
      </c>
      <c r="H36" s="45" t="s">
        <v>89</v>
      </c>
      <c r="I36" s="150">
        <f>I29+I34</f>
        <v>-719.19999999999254</v>
      </c>
      <c r="J36" s="89"/>
      <c r="K36" s="77" t="s">
        <v>90</v>
      </c>
      <c r="L36" s="30"/>
      <c r="M36" s="27"/>
      <c r="N36" s="7"/>
      <c r="O36" s="30"/>
      <c r="P36" s="15" t="s">
        <v>91</v>
      </c>
      <c r="Q36" s="15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</row>
    <row r="37" spans="1:203" s="1" customFormat="1" ht="18">
      <c r="A37" s="6"/>
      <c r="B37" s="7"/>
      <c r="C37" s="25">
        <v>7</v>
      </c>
      <c r="D37" s="46" t="s">
        <v>92</v>
      </c>
      <c r="E37" s="130">
        <v>64750.23</v>
      </c>
      <c r="F37" s="30"/>
      <c r="G37" s="47"/>
      <c r="H37" s="16"/>
      <c r="I37" s="141"/>
      <c r="J37" s="89"/>
      <c r="K37" s="77" t="s">
        <v>93</v>
      </c>
      <c r="L37" s="30"/>
      <c r="M37" s="160">
        <v>2.8</v>
      </c>
      <c r="N37" s="7"/>
      <c r="O37" s="30"/>
      <c r="P37" s="15" t="s">
        <v>60</v>
      </c>
      <c r="Q37" s="1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</row>
    <row r="38" spans="1:203" s="1" customFormat="1" ht="18">
      <c r="A38" s="6"/>
      <c r="B38" s="7"/>
      <c r="C38" s="25">
        <v>8</v>
      </c>
      <c r="D38" s="48" t="s">
        <v>94</v>
      </c>
      <c r="E38" s="131">
        <f>SUM(E30:E37)</f>
        <v>130934.53</v>
      </c>
      <c r="F38" s="30"/>
      <c r="G38" s="178" t="s">
        <v>95</v>
      </c>
      <c r="H38" s="179"/>
      <c r="I38" s="180"/>
      <c r="J38" s="89"/>
      <c r="K38" s="77"/>
      <c r="L38" s="30"/>
      <c r="M38" s="157"/>
      <c r="N38" s="7"/>
      <c r="O38" s="30"/>
      <c r="P38" s="15" t="s">
        <v>0</v>
      </c>
      <c r="Q38" s="10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</row>
    <row r="39" spans="1:203" s="1" customFormat="1" ht="18">
      <c r="A39" s="6"/>
      <c r="B39" s="7"/>
      <c r="C39" s="25"/>
      <c r="D39" s="46"/>
      <c r="E39" s="130"/>
      <c r="F39" s="30"/>
      <c r="G39" s="187" t="str">
        <f>G9</f>
        <v>Per 31 Maret 2017</v>
      </c>
      <c r="H39" s="169"/>
      <c r="I39" s="188"/>
      <c r="J39" s="89"/>
      <c r="K39" s="77" t="s">
        <v>96</v>
      </c>
      <c r="L39" s="30"/>
      <c r="M39" s="157"/>
      <c r="N39" s="7"/>
      <c r="O39" s="30"/>
      <c r="P39" s="30"/>
      <c r="Q39" s="10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</row>
    <row r="40" spans="1:203" s="1" customFormat="1" ht="18">
      <c r="A40" s="6"/>
      <c r="B40" s="7"/>
      <c r="C40" s="41" t="s">
        <v>97</v>
      </c>
      <c r="D40" s="39" t="s">
        <v>98</v>
      </c>
      <c r="E40" s="132"/>
      <c r="F40" s="30"/>
      <c r="G40" s="212" t="s">
        <v>99</v>
      </c>
      <c r="H40" s="213"/>
      <c r="I40" s="214"/>
      <c r="J40" s="89"/>
      <c r="K40" s="77" t="s">
        <v>100</v>
      </c>
      <c r="L40" s="30"/>
      <c r="M40" s="160">
        <v>0.13</v>
      </c>
      <c r="N40" s="7"/>
      <c r="O40" s="30"/>
      <c r="P40" s="30"/>
      <c r="Q40" s="10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</row>
    <row r="41" spans="1:203" s="1" customFormat="1" ht="18">
      <c r="A41" s="6"/>
      <c r="B41" s="7"/>
      <c r="C41" s="25">
        <v>9</v>
      </c>
      <c r="D41" s="26" t="s">
        <v>101</v>
      </c>
      <c r="E41" s="130"/>
      <c r="F41" s="30"/>
      <c r="G41" s="49"/>
      <c r="H41" s="50" t="s">
        <v>12</v>
      </c>
      <c r="I41" s="20" t="str">
        <f>I12</f>
        <v>TW I - 2017</v>
      </c>
      <c r="J41" s="89"/>
      <c r="K41" s="77"/>
      <c r="L41" s="30"/>
      <c r="M41" s="157"/>
      <c r="N41" s="7"/>
      <c r="O41" s="30"/>
      <c r="P41" s="30"/>
      <c r="Q41" s="10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</row>
    <row r="42" spans="1:203" s="1" customFormat="1" ht="18">
      <c r="A42" s="6"/>
      <c r="B42" s="7"/>
      <c r="C42" s="25"/>
      <c r="D42" s="40" t="s">
        <v>45</v>
      </c>
      <c r="E42" s="130">
        <v>0</v>
      </c>
      <c r="F42" s="30"/>
      <c r="G42" s="198" t="s">
        <v>102</v>
      </c>
      <c r="H42" s="199"/>
      <c r="I42" s="200"/>
      <c r="J42" s="30"/>
      <c r="K42" s="77" t="s">
        <v>103</v>
      </c>
      <c r="L42" s="30"/>
      <c r="M42" s="157"/>
      <c r="N42" s="7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</row>
    <row r="43" spans="1:203" s="1" customFormat="1" ht="18">
      <c r="A43" s="6"/>
      <c r="B43" s="7"/>
      <c r="C43" s="25">
        <v>10</v>
      </c>
      <c r="D43" s="40" t="s">
        <v>104</v>
      </c>
      <c r="E43" s="130">
        <v>10645.05</v>
      </c>
      <c r="F43" s="30"/>
      <c r="G43" s="51"/>
      <c r="H43" s="52"/>
      <c r="I43" s="81"/>
      <c r="J43" s="30"/>
      <c r="K43" s="77" t="s">
        <v>105</v>
      </c>
      <c r="L43" s="30"/>
      <c r="M43" s="157"/>
      <c r="N43" s="7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</row>
    <row r="44" spans="1:203" s="1" customFormat="1" ht="18">
      <c r="A44" s="6"/>
      <c r="B44" s="7"/>
      <c r="C44" s="25">
        <v>11</v>
      </c>
      <c r="D44" s="53" t="s">
        <v>106</v>
      </c>
      <c r="E44" s="131">
        <f>SUM(E41:E43)</f>
        <v>10645.05</v>
      </c>
      <c r="F44" s="30"/>
      <c r="G44" s="54"/>
      <c r="H44" s="55"/>
      <c r="I44" s="71"/>
      <c r="J44" s="30"/>
      <c r="K44" s="77" t="s">
        <v>107</v>
      </c>
      <c r="L44" s="30"/>
      <c r="M44" s="161">
        <v>1</v>
      </c>
      <c r="N44" s="7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</row>
    <row r="45" spans="1:203" s="1" customFormat="1" ht="18">
      <c r="A45" s="6"/>
      <c r="B45" s="7"/>
      <c r="C45" s="56"/>
      <c r="D45" s="40"/>
      <c r="E45" s="130"/>
      <c r="F45" s="30"/>
      <c r="G45" s="54" t="s">
        <v>108</v>
      </c>
      <c r="H45" s="55"/>
      <c r="I45" s="151">
        <v>160897.51</v>
      </c>
      <c r="J45" s="30"/>
      <c r="K45" s="77"/>
      <c r="L45" s="30"/>
      <c r="M45" s="157"/>
      <c r="N45" s="7"/>
      <c r="O45" s="30"/>
      <c r="P45" s="30"/>
      <c r="Q45" s="102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</row>
    <row r="46" spans="1:203" s="1" customFormat="1" ht="18">
      <c r="A46" s="6"/>
      <c r="B46" s="7"/>
      <c r="C46" s="57" t="s">
        <v>109</v>
      </c>
      <c r="D46" s="53" t="s">
        <v>110</v>
      </c>
      <c r="E46" s="132"/>
      <c r="F46" s="30"/>
      <c r="G46" s="54"/>
      <c r="H46" s="55"/>
      <c r="I46" s="84"/>
      <c r="J46" s="30"/>
      <c r="K46" s="77" t="s">
        <v>111</v>
      </c>
      <c r="L46" s="30"/>
      <c r="M46" s="160">
        <v>1.19</v>
      </c>
      <c r="N46" s="7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</row>
    <row r="47" spans="1:203" s="1" customFormat="1" ht="18">
      <c r="A47" s="6"/>
      <c r="B47" s="7"/>
      <c r="C47" s="25">
        <v>12</v>
      </c>
      <c r="D47" s="26" t="s">
        <v>112</v>
      </c>
      <c r="E47" s="130">
        <v>25000</v>
      </c>
      <c r="F47" s="30"/>
      <c r="G47" s="54" t="s">
        <v>113</v>
      </c>
      <c r="H47" s="55"/>
      <c r="I47" s="84"/>
      <c r="J47" s="30"/>
      <c r="K47" s="77"/>
      <c r="L47" s="30"/>
      <c r="M47" s="157"/>
      <c r="N47" s="7"/>
      <c r="O47" s="30"/>
      <c r="P47" s="30"/>
      <c r="Q47" s="102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</row>
    <row r="48" spans="1:203" s="1" customFormat="1" ht="18">
      <c r="A48" s="6"/>
      <c r="B48" s="7"/>
      <c r="C48" s="25">
        <v>13</v>
      </c>
      <c r="D48" s="40" t="s">
        <v>114</v>
      </c>
      <c r="E48" s="130">
        <v>0</v>
      </c>
      <c r="F48" s="30"/>
      <c r="G48" s="54"/>
      <c r="H48" s="55" t="s">
        <v>115</v>
      </c>
      <c r="I48" s="84"/>
      <c r="J48" s="30"/>
      <c r="K48" s="77" t="s">
        <v>116</v>
      </c>
      <c r="L48" s="30"/>
      <c r="M48" s="157"/>
      <c r="N48" s="7"/>
      <c r="O48" s="30"/>
      <c r="P48" s="30"/>
      <c r="Q48" s="102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</row>
    <row r="49" spans="1:203" s="1" customFormat="1" ht="18">
      <c r="A49" s="6"/>
      <c r="B49" s="7"/>
      <c r="C49" s="25">
        <v>14</v>
      </c>
      <c r="D49" s="26" t="s">
        <v>117</v>
      </c>
      <c r="E49" s="130">
        <v>189761.02</v>
      </c>
      <c r="F49" s="30"/>
      <c r="G49" s="54"/>
      <c r="H49" s="58" t="s">
        <v>118</v>
      </c>
      <c r="I49" s="84"/>
      <c r="J49" s="30"/>
      <c r="K49" s="90" t="s">
        <v>119</v>
      </c>
      <c r="L49" s="101"/>
      <c r="M49" s="162">
        <v>1.9</v>
      </c>
      <c r="N49" s="7"/>
      <c r="O49" s="30"/>
      <c r="P49" s="30"/>
      <c r="Q49" s="102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</row>
    <row r="50" spans="1:203" s="1" customFormat="1" ht="18">
      <c r="A50" s="6"/>
      <c r="B50" s="7"/>
      <c r="C50" s="25">
        <v>15</v>
      </c>
      <c r="D50" s="39" t="s">
        <v>120</v>
      </c>
      <c r="E50" s="131">
        <f>SUM(E47:E49)</f>
        <v>214761.02</v>
      </c>
      <c r="F50" s="30"/>
      <c r="G50" s="54"/>
      <c r="H50" s="58" t="s">
        <v>121</v>
      </c>
      <c r="I50" s="151">
        <v>14731.4</v>
      </c>
      <c r="J50" s="30"/>
      <c r="K50" s="30"/>
      <c r="L50" s="30"/>
      <c r="M50" s="30"/>
      <c r="N50" s="7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</row>
    <row r="51" spans="1:203" s="1" customFormat="1" ht="18">
      <c r="A51" s="6"/>
      <c r="B51" s="7"/>
      <c r="C51" s="25"/>
      <c r="D51" s="40"/>
      <c r="E51" s="132"/>
      <c r="F51" s="30"/>
      <c r="G51" s="54"/>
      <c r="H51" s="55" t="s">
        <v>122</v>
      </c>
      <c r="I51" s="84"/>
      <c r="J51" s="30"/>
      <c r="K51" s="30"/>
      <c r="L51" s="30"/>
      <c r="M51" s="30"/>
      <c r="N51" s="7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</row>
    <row r="52" spans="1:203" s="1" customFormat="1" ht="18">
      <c r="A52" s="6"/>
      <c r="B52" s="7"/>
      <c r="C52" s="59">
        <v>16</v>
      </c>
      <c r="D52" s="60" t="s">
        <v>123</v>
      </c>
      <c r="E52" s="133">
        <f>E38+E44+E50</f>
        <v>356340.6</v>
      </c>
      <c r="F52" s="30"/>
      <c r="G52" s="54"/>
      <c r="H52" s="58" t="s">
        <v>124</v>
      </c>
      <c r="I52" s="84"/>
      <c r="J52" s="30"/>
      <c r="K52" s="30"/>
      <c r="L52" s="30"/>
      <c r="M52" s="30"/>
      <c r="N52" s="7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</row>
    <row r="53" spans="1:203" s="1" customFormat="1" ht="18">
      <c r="A53" s="6"/>
      <c r="B53" s="7"/>
      <c r="C53" s="61"/>
      <c r="D53" s="61"/>
      <c r="E53" s="134"/>
      <c r="F53" s="30"/>
      <c r="G53" s="54"/>
      <c r="H53" s="58" t="s">
        <v>125</v>
      </c>
      <c r="I53" s="155">
        <v>181.64</v>
      </c>
      <c r="J53" s="30"/>
      <c r="K53" s="30"/>
      <c r="L53" s="30"/>
      <c r="M53" s="30"/>
      <c r="N53" s="7"/>
      <c r="O53" s="102"/>
      <c r="P53" s="30"/>
      <c r="Q53" s="102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</row>
    <row r="54" spans="1:203" s="1" customFormat="1" ht="18">
      <c r="A54" s="6"/>
      <c r="B54" s="7"/>
      <c r="C54" s="62" t="s">
        <v>126</v>
      </c>
      <c r="D54" s="63"/>
      <c r="E54" s="135"/>
      <c r="F54" s="30"/>
      <c r="G54" s="54"/>
      <c r="H54" s="58"/>
      <c r="I54" s="84"/>
      <c r="J54" s="30"/>
      <c r="K54" s="201" t="s">
        <v>127</v>
      </c>
      <c r="L54" s="202"/>
      <c r="M54" s="202"/>
      <c r="N54" s="7"/>
      <c r="O54" s="102"/>
      <c r="P54" s="30"/>
      <c r="Q54" s="211"/>
      <c r="R54" s="211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</row>
    <row r="55" spans="1:203" s="1" customFormat="1" ht="18">
      <c r="A55" s="6"/>
      <c r="B55" s="7"/>
      <c r="C55" s="206" t="str">
        <f>C8</f>
        <v>Per 31 MARET 2017</v>
      </c>
      <c r="D55" s="207"/>
      <c r="E55" s="208"/>
      <c r="F55" s="30"/>
      <c r="G55" s="54" t="s">
        <v>128</v>
      </c>
      <c r="H55" s="55"/>
      <c r="I55" s="151">
        <f>I45-I50-I53</f>
        <v>145984.47</v>
      </c>
      <c r="J55" s="30"/>
      <c r="K55" s="103"/>
      <c r="L55" s="104"/>
      <c r="M55" s="105"/>
      <c r="N55" s="7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</row>
    <row r="56" spans="1:203" s="1" customFormat="1" ht="16.5" customHeight="1">
      <c r="A56" s="6"/>
      <c r="B56" s="7"/>
      <c r="C56" s="206" t="str">
        <f>C9</f>
        <v>TRIWULAN I TAHUN 2017</v>
      </c>
      <c r="D56" s="207"/>
      <c r="E56" s="208"/>
      <c r="F56" s="30"/>
      <c r="G56" s="54"/>
      <c r="H56" s="55"/>
      <c r="I56" s="84"/>
      <c r="J56" s="30"/>
      <c r="K56" s="217" t="s">
        <v>129</v>
      </c>
      <c r="L56" s="218"/>
      <c r="M56" s="219"/>
      <c r="N56" s="7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</row>
    <row r="57" spans="1:203" s="1" customFormat="1" ht="18">
      <c r="A57" s="6"/>
      <c r="B57" s="7"/>
      <c r="C57" s="64"/>
      <c r="D57" s="65"/>
      <c r="E57" s="136" t="s">
        <v>8</v>
      </c>
      <c r="F57" s="30"/>
      <c r="G57" s="209" t="s">
        <v>130</v>
      </c>
      <c r="H57" s="210"/>
      <c r="I57" s="210"/>
      <c r="J57" s="30"/>
      <c r="K57" s="220"/>
      <c r="L57" s="221"/>
      <c r="M57" s="222"/>
      <c r="N57" s="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</row>
    <row r="58" spans="1:203" s="1" customFormat="1" ht="18">
      <c r="A58" s="6"/>
      <c r="B58" s="7"/>
      <c r="C58" s="66" t="s">
        <v>11</v>
      </c>
      <c r="D58" s="67" t="s">
        <v>12</v>
      </c>
      <c r="E58" s="137" t="str">
        <f>E11</f>
        <v>TW I - 2017</v>
      </c>
      <c r="F58" s="30"/>
      <c r="G58" s="54"/>
      <c r="H58" s="55"/>
      <c r="I58" s="71"/>
      <c r="J58" s="30"/>
      <c r="K58" s="106" t="s">
        <v>131</v>
      </c>
      <c r="L58" s="97"/>
      <c r="M58" s="223" t="s">
        <v>178</v>
      </c>
      <c r="N58" s="7"/>
      <c r="O58" s="10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</row>
    <row r="59" spans="1:203" s="1" customFormat="1" ht="18">
      <c r="A59" s="6"/>
      <c r="B59" s="7"/>
      <c r="C59" s="69"/>
      <c r="D59" s="70"/>
      <c r="E59" s="138"/>
      <c r="F59" s="30"/>
      <c r="G59" s="54" t="s">
        <v>132</v>
      </c>
      <c r="H59" s="55"/>
      <c r="I59" s="84"/>
      <c r="J59" s="30"/>
      <c r="K59" s="35" t="s">
        <v>133</v>
      </c>
      <c r="L59" s="164" t="s">
        <v>181</v>
      </c>
      <c r="M59" s="224">
        <v>0.5</v>
      </c>
      <c r="N59" s="7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</row>
    <row r="60" spans="1:203" s="1" customFormat="1" ht="18">
      <c r="A60" s="6"/>
      <c r="B60" s="7"/>
      <c r="C60" s="36">
        <v>1</v>
      </c>
      <c r="D60" s="53" t="s">
        <v>134</v>
      </c>
      <c r="E60" s="130"/>
      <c r="F60" s="30"/>
      <c r="G60" s="54"/>
      <c r="H60" s="55" t="s">
        <v>135</v>
      </c>
      <c r="I60" s="152">
        <v>226394.53</v>
      </c>
      <c r="J60" s="30"/>
      <c r="K60" s="35" t="s">
        <v>136</v>
      </c>
      <c r="L60" s="30" t="s">
        <v>137</v>
      </c>
      <c r="M60" s="224">
        <v>0.33500000000000002</v>
      </c>
      <c r="N60" s="7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</row>
    <row r="61" spans="1:203" s="1" customFormat="1" ht="18">
      <c r="A61" s="6"/>
      <c r="B61" s="7"/>
      <c r="C61" s="36">
        <v>2</v>
      </c>
      <c r="D61" s="72" t="s">
        <v>138</v>
      </c>
      <c r="E61" s="130">
        <v>21972.3</v>
      </c>
      <c r="F61" s="30"/>
      <c r="G61" s="54"/>
      <c r="H61" s="55" t="s">
        <v>139</v>
      </c>
      <c r="I61" s="152">
        <v>11633.51</v>
      </c>
      <c r="J61" s="30"/>
      <c r="K61" s="108" t="s">
        <v>140</v>
      </c>
      <c r="L61" s="83" t="s">
        <v>141</v>
      </c>
      <c r="M61" s="225">
        <v>0.14000000000000001</v>
      </c>
      <c r="N61" s="7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</row>
    <row r="62" spans="1:203" s="1" customFormat="1" ht="18">
      <c r="A62" s="6"/>
      <c r="B62" s="7"/>
      <c r="C62" s="36">
        <v>3</v>
      </c>
      <c r="D62" s="72" t="s">
        <v>142</v>
      </c>
      <c r="E62" s="130">
        <v>2470.88</v>
      </c>
      <c r="F62" s="30"/>
      <c r="G62" s="54"/>
      <c r="H62" s="55" t="s">
        <v>35</v>
      </c>
      <c r="I62" s="151">
        <f>+I60-I61</f>
        <v>214761.02</v>
      </c>
      <c r="J62" s="30"/>
      <c r="K62" s="108"/>
      <c r="L62" s="83"/>
      <c r="M62" s="109"/>
      <c r="N62" s="7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</row>
    <row r="63" spans="1:203" s="1" customFormat="1" ht="18">
      <c r="A63" s="6"/>
      <c r="B63" s="7"/>
      <c r="C63" s="36">
        <v>4</v>
      </c>
      <c r="D63" s="72" t="s">
        <v>143</v>
      </c>
      <c r="E63" s="130">
        <v>669.96</v>
      </c>
      <c r="F63" s="30"/>
      <c r="G63" s="54"/>
      <c r="H63" s="55"/>
      <c r="I63" s="152"/>
      <c r="J63" s="30"/>
      <c r="K63" s="30"/>
      <c r="L63" s="30"/>
      <c r="M63" s="30"/>
      <c r="N63" s="7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</row>
    <row r="64" spans="1:203" s="1" customFormat="1" ht="18">
      <c r="A64" s="6"/>
      <c r="B64" s="7"/>
      <c r="C64" s="36">
        <v>5</v>
      </c>
      <c r="D64" s="72" t="s">
        <v>144</v>
      </c>
      <c r="E64" s="130">
        <v>3564.67</v>
      </c>
      <c r="F64" s="30"/>
      <c r="G64" s="54" t="s">
        <v>145</v>
      </c>
      <c r="H64" s="55" t="s">
        <v>146</v>
      </c>
      <c r="I64" s="152"/>
      <c r="J64" s="30"/>
      <c r="K64" s="110" t="s">
        <v>147</v>
      </c>
      <c r="L64" s="30"/>
      <c r="M64" s="30"/>
      <c r="N64" s="7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</row>
    <row r="65" spans="1:203" s="1" customFormat="1" ht="16.5" customHeight="1">
      <c r="A65" s="6"/>
      <c r="B65" s="7"/>
      <c r="C65" s="36">
        <v>6</v>
      </c>
      <c r="D65" s="113" t="s">
        <v>148</v>
      </c>
      <c r="E65" s="139">
        <f>SUM(E61:E64)</f>
        <v>28677.809999999998</v>
      </c>
      <c r="F65" s="30"/>
      <c r="G65" s="54"/>
      <c r="H65" s="55" t="s">
        <v>149</v>
      </c>
      <c r="I65" s="153">
        <v>14913.04</v>
      </c>
      <c r="J65" s="30"/>
      <c r="K65" s="216" t="s">
        <v>150</v>
      </c>
      <c r="L65" s="216"/>
      <c r="M65" s="216"/>
      <c r="N65" s="7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</row>
    <row r="66" spans="1:203" s="1" customFormat="1" ht="18">
      <c r="A66" s="6"/>
      <c r="B66" s="7"/>
      <c r="C66" s="36"/>
      <c r="D66" s="72"/>
      <c r="E66" s="130"/>
      <c r="F66" s="30"/>
      <c r="G66" s="54"/>
      <c r="H66" s="55" t="s">
        <v>151</v>
      </c>
      <c r="I66" s="152">
        <v>25000</v>
      </c>
      <c r="J66" s="30"/>
      <c r="K66" s="216"/>
      <c r="L66" s="216"/>
      <c r="M66" s="216"/>
      <c r="N66" s="7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</row>
    <row r="67" spans="1:203" s="1" customFormat="1" ht="18">
      <c r="A67" s="6"/>
      <c r="B67" s="7"/>
      <c r="C67" s="36">
        <v>7</v>
      </c>
      <c r="D67" s="113" t="s">
        <v>152</v>
      </c>
      <c r="E67" s="130"/>
      <c r="F67" s="30"/>
      <c r="G67" s="54"/>
      <c r="H67" s="55" t="s">
        <v>153</v>
      </c>
      <c r="I67" s="151">
        <v>25000</v>
      </c>
      <c r="J67" s="30"/>
      <c r="K67" s="216"/>
      <c r="L67" s="216"/>
      <c r="M67" s="216"/>
      <c r="N67" s="7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</row>
    <row r="68" spans="1:203" s="1" customFormat="1" ht="18">
      <c r="A68" s="6"/>
      <c r="B68" s="7"/>
      <c r="C68" s="36">
        <v>8</v>
      </c>
      <c r="D68" s="72" t="s">
        <v>154</v>
      </c>
      <c r="E68" s="166">
        <v>7059.71</v>
      </c>
      <c r="F68" s="30"/>
      <c r="G68" s="54"/>
      <c r="H68" s="55" t="s">
        <v>155</v>
      </c>
      <c r="I68" s="152"/>
      <c r="J68" s="30"/>
      <c r="K68" s="216"/>
      <c r="L68" s="216"/>
      <c r="M68" s="216"/>
      <c r="N68" s="7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</row>
    <row r="69" spans="1:203" s="1" customFormat="1" ht="18">
      <c r="A69" s="6"/>
      <c r="B69" s="7"/>
      <c r="C69" s="36">
        <v>9</v>
      </c>
      <c r="D69" s="72" t="s">
        <v>156</v>
      </c>
      <c r="E69" s="130">
        <v>42.21</v>
      </c>
      <c r="F69" s="30"/>
      <c r="G69" s="54"/>
      <c r="H69" s="55"/>
      <c r="I69" s="152"/>
      <c r="J69" s="30"/>
      <c r="K69" s="121"/>
      <c r="L69" s="121"/>
      <c r="M69" s="121"/>
      <c r="N69" s="7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</row>
    <row r="70" spans="1:203" s="1" customFormat="1" ht="16.5" customHeight="1">
      <c r="A70" s="6"/>
      <c r="B70" s="7"/>
      <c r="C70" s="36">
        <v>10</v>
      </c>
      <c r="D70" s="72" t="s">
        <v>157</v>
      </c>
      <c r="E70" s="130">
        <v>1449.85</v>
      </c>
      <c r="F70" s="30"/>
      <c r="G70" s="54" t="s">
        <v>158</v>
      </c>
      <c r="H70" s="55" t="s">
        <v>159</v>
      </c>
      <c r="I70" s="151">
        <f>+I62-I67</f>
        <v>189761.02</v>
      </c>
      <c r="J70" s="30"/>
      <c r="K70" s="216" t="s">
        <v>160</v>
      </c>
      <c r="L70" s="216"/>
      <c r="M70" s="216"/>
      <c r="N70" s="7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</row>
    <row r="71" spans="1:203" s="1" customFormat="1" ht="18">
      <c r="A71" s="6"/>
      <c r="B71" s="7"/>
      <c r="C71" s="36">
        <v>11</v>
      </c>
      <c r="D71" s="72" t="s">
        <v>161</v>
      </c>
      <c r="E71" s="130">
        <v>530.41</v>
      </c>
      <c r="F71" s="30"/>
      <c r="G71" s="114"/>
      <c r="H71" s="115"/>
      <c r="I71" s="154"/>
      <c r="J71" s="30"/>
      <c r="K71" s="216"/>
      <c r="L71" s="216"/>
      <c r="M71" s="216"/>
      <c r="N71" s="7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</row>
    <row r="72" spans="1:203" s="1" customFormat="1" ht="18">
      <c r="A72" s="6"/>
      <c r="B72" s="7"/>
      <c r="C72" s="36">
        <v>12</v>
      </c>
      <c r="D72" s="72" t="s">
        <v>162</v>
      </c>
      <c r="E72" s="130">
        <v>0</v>
      </c>
      <c r="F72" s="30"/>
      <c r="G72" s="55"/>
      <c r="H72" s="55"/>
      <c r="I72" s="55"/>
      <c r="J72" s="30"/>
      <c r="K72" s="216"/>
      <c r="L72" s="216"/>
      <c r="M72" s="216"/>
      <c r="N72" s="7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</row>
    <row r="73" spans="1:203" s="1" customFormat="1" ht="18">
      <c r="A73" s="6"/>
      <c r="B73" s="7"/>
      <c r="C73" s="36">
        <v>13</v>
      </c>
      <c r="D73" s="113" t="s">
        <v>163</v>
      </c>
      <c r="E73" s="139">
        <f>SUM(E68:E72)</f>
        <v>9082.18</v>
      </c>
      <c r="F73" s="30"/>
      <c r="G73" s="116"/>
      <c r="H73" s="55"/>
      <c r="I73" s="55"/>
      <c r="J73" s="30"/>
      <c r="K73" s="211"/>
      <c r="L73" s="211"/>
      <c r="M73" s="211"/>
      <c r="N73" s="7"/>
      <c r="O73" s="30"/>
      <c r="P73" s="30"/>
      <c r="Q73" s="30"/>
      <c r="R73" s="30"/>
      <c r="S73" s="102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</row>
    <row r="74" spans="1:203" s="1" customFormat="1" ht="18">
      <c r="A74" s="6"/>
      <c r="B74" s="7"/>
      <c r="C74" s="36"/>
      <c r="D74" s="72"/>
      <c r="E74" s="130"/>
      <c r="F74" s="30"/>
      <c r="G74" s="117"/>
      <c r="H74" s="117"/>
      <c r="I74" s="117"/>
      <c r="J74" s="30"/>
      <c r="K74" s="215" t="s">
        <v>164</v>
      </c>
      <c r="L74" s="215"/>
      <c r="M74" s="215"/>
      <c r="N74" s="7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</row>
    <row r="75" spans="1:203" s="1" customFormat="1" ht="18">
      <c r="A75" s="6"/>
      <c r="B75" s="7"/>
      <c r="C75" s="36">
        <v>13</v>
      </c>
      <c r="D75" s="113" t="s">
        <v>165</v>
      </c>
      <c r="E75" s="139">
        <f>E65-E73</f>
        <v>19595.629999999997</v>
      </c>
      <c r="F75" s="30"/>
      <c r="G75" s="118"/>
      <c r="H75" s="118"/>
      <c r="I75" s="118"/>
      <c r="J75" s="30"/>
      <c r="K75" s="215"/>
      <c r="L75" s="215"/>
      <c r="M75" s="215"/>
      <c r="N75" s="7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</row>
    <row r="76" spans="1:203" s="1" customFormat="1" ht="18">
      <c r="A76" s="6"/>
      <c r="B76" s="7"/>
      <c r="C76" s="36">
        <v>14</v>
      </c>
      <c r="D76" s="72" t="s">
        <v>166</v>
      </c>
      <c r="E76" s="130">
        <v>101.85</v>
      </c>
      <c r="F76" s="30"/>
      <c r="G76" s="118"/>
      <c r="H76" s="118"/>
      <c r="I76" s="118"/>
      <c r="J76" s="30"/>
      <c r="K76" s="30"/>
      <c r="L76" s="30"/>
      <c r="M76" s="30"/>
      <c r="N76" s="7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</row>
    <row r="77" spans="1:203" s="1" customFormat="1" ht="18">
      <c r="A77" s="6"/>
      <c r="B77" s="7"/>
      <c r="C77" s="36">
        <v>15</v>
      </c>
      <c r="D77" s="72" t="s">
        <v>167</v>
      </c>
      <c r="E77" s="130">
        <v>0</v>
      </c>
      <c r="F77" s="30"/>
      <c r="G77" s="118"/>
      <c r="H77" s="118"/>
      <c r="I77" s="118"/>
      <c r="J77" s="30"/>
      <c r="K77" s="30"/>
      <c r="L77" s="30"/>
      <c r="M77" s="30"/>
      <c r="N77" s="7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</row>
    <row r="78" spans="1:203" s="1" customFormat="1" ht="18">
      <c r="A78" s="6"/>
      <c r="B78" s="30"/>
      <c r="C78" s="36">
        <v>16</v>
      </c>
      <c r="D78" s="40" t="s">
        <v>168</v>
      </c>
      <c r="E78" s="130">
        <v>0</v>
      </c>
      <c r="F78" s="30"/>
      <c r="G78" s="30"/>
      <c r="H78" s="30"/>
      <c r="I78" s="30"/>
      <c r="J78" s="30"/>
      <c r="K78" s="30"/>
      <c r="L78" s="30"/>
      <c r="M78" s="30"/>
      <c r="N78" s="7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</row>
    <row r="79" spans="1:203" s="1" customFormat="1" ht="18">
      <c r="A79" s="6"/>
      <c r="B79" s="30"/>
      <c r="C79" s="36">
        <v>17</v>
      </c>
      <c r="D79" s="53" t="s">
        <v>169</v>
      </c>
      <c r="E79" s="131">
        <f>SUM(E75:E78)</f>
        <v>19697.479999999996</v>
      </c>
      <c r="F79" s="30"/>
      <c r="G79" s="118"/>
      <c r="H79" s="118"/>
      <c r="I79" s="118"/>
      <c r="J79" s="30"/>
      <c r="K79" s="30"/>
      <c r="L79" s="30"/>
      <c r="M79" s="30"/>
      <c r="N79" s="7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</row>
    <row r="80" spans="1:203" s="1" customFormat="1" ht="18">
      <c r="A80" s="6"/>
      <c r="B80" s="30"/>
      <c r="C80" s="119"/>
      <c r="D80" s="120"/>
      <c r="E80" s="140"/>
      <c r="F80" s="30"/>
      <c r="G80" s="118"/>
      <c r="H80" s="118"/>
      <c r="I80" s="118"/>
      <c r="J80" s="30"/>
      <c r="K80" s="30"/>
      <c r="L80" s="30"/>
      <c r="M80" s="30"/>
      <c r="N80" s="7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</row>
    <row r="81" spans="1:203" s="1" customFormat="1" ht="18">
      <c r="A81" s="6"/>
      <c r="B81" s="30"/>
      <c r="C81" s="30"/>
      <c r="D81" s="30"/>
      <c r="E81" s="141"/>
      <c r="F81" s="30"/>
      <c r="G81" s="118"/>
      <c r="H81" s="118"/>
      <c r="I81" s="118"/>
      <c r="J81" s="30"/>
      <c r="K81" s="30"/>
      <c r="L81" s="30"/>
      <c r="M81" s="30"/>
      <c r="N81" s="7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</row>
    <row r="82" spans="1:203" s="1" customFormat="1" ht="15">
      <c r="A82" s="6"/>
      <c r="B82" s="30"/>
      <c r="C82" s="30"/>
      <c r="D82" s="30"/>
      <c r="E82" s="141"/>
      <c r="F82" s="30"/>
      <c r="G82" s="211"/>
      <c r="H82" s="211"/>
      <c r="I82" s="211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</row>
    <row r="83" spans="1:203" s="1" customFormat="1" ht="15">
      <c r="A83" s="6"/>
      <c r="B83" s="30"/>
      <c r="C83" s="30"/>
      <c r="D83" s="30"/>
      <c r="E83" s="141"/>
      <c r="F83" s="30"/>
      <c r="G83" s="215"/>
      <c r="H83" s="215"/>
      <c r="I83" s="215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</row>
    <row r="84" spans="1:203" s="1" customFormat="1" ht="15">
      <c r="A84" s="6"/>
      <c r="B84" s="30"/>
      <c r="C84" s="30"/>
      <c r="D84" s="30"/>
      <c r="E84" s="141"/>
      <c r="F84" s="30"/>
      <c r="G84" s="215"/>
      <c r="H84" s="215"/>
      <c r="I84" s="215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</row>
    <row r="85" spans="1:203" s="1" customFormat="1" ht="15">
      <c r="A85" s="6"/>
      <c r="B85" s="30"/>
      <c r="C85" s="30"/>
      <c r="D85" s="30"/>
      <c r="E85" s="141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</row>
    <row r="86" spans="1:203" s="1" customFormat="1" ht="15">
      <c r="A86" s="6"/>
      <c r="B86" s="30"/>
      <c r="C86" s="30"/>
      <c r="D86" s="30"/>
      <c r="E86" s="141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</row>
    <row r="87" spans="1:203" s="1" customFormat="1" ht="15">
      <c r="A87" s="6"/>
      <c r="B87" s="30"/>
      <c r="C87" s="30"/>
      <c r="D87" s="30"/>
      <c r="E87" s="141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</row>
    <row r="88" spans="1:203" s="1" customFormat="1" ht="15">
      <c r="A88" s="6"/>
      <c r="B88" s="30"/>
      <c r="C88" s="30"/>
      <c r="D88" s="30"/>
      <c r="E88" s="141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</row>
    <row r="89" spans="1:203" s="1" customFormat="1" ht="15">
      <c r="A89" s="6"/>
      <c r="B89" s="30"/>
      <c r="C89" s="30"/>
      <c r="D89" s="30"/>
      <c r="E89" s="141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</row>
    <row r="90" spans="1:203" s="1" customFormat="1" ht="15">
      <c r="A90" s="6"/>
      <c r="B90" s="30"/>
      <c r="C90" s="30"/>
      <c r="D90" s="30"/>
      <c r="E90" s="141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</row>
    <row r="91" spans="1:203" s="1" customFormat="1" ht="15">
      <c r="A91" s="6"/>
      <c r="B91" s="30"/>
      <c r="C91" s="30"/>
      <c r="D91" s="30"/>
      <c r="E91" s="141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</row>
    <row r="92" spans="1:203" s="1" customFormat="1" ht="15">
      <c r="A92" s="6"/>
      <c r="B92" s="30"/>
      <c r="C92" s="30"/>
      <c r="D92" s="30"/>
      <c r="E92" s="141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</row>
    <row r="93" spans="1:203" s="1" customFormat="1" ht="15">
      <c r="A93" s="6"/>
      <c r="B93" s="30"/>
      <c r="C93" s="30"/>
      <c r="D93" s="30"/>
      <c r="E93" s="14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</row>
    <row r="94" spans="1:203" s="1" customFormat="1" ht="15">
      <c r="A94" s="6"/>
      <c r="B94" s="30"/>
      <c r="C94" s="30"/>
      <c r="D94" s="30"/>
      <c r="E94" s="141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</row>
    <row r="95" spans="1:203" s="1" customFormat="1" ht="15">
      <c r="A95" s="6"/>
      <c r="B95" s="30"/>
      <c r="C95" s="30"/>
      <c r="D95" s="30"/>
      <c r="E95" s="141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</row>
    <row r="96" spans="1:203" s="1" customFormat="1" ht="15">
      <c r="A96" s="6"/>
      <c r="B96" s="30"/>
      <c r="C96" s="30"/>
      <c r="D96" s="30"/>
      <c r="E96" s="141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</row>
    <row r="97" spans="1:203" s="1" customFormat="1" ht="15">
      <c r="A97" s="6"/>
      <c r="B97" s="30"/>
      <c r="C97" s="30"/>
      <c r="D97" s="30"/>
      <c r="E97" s="141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</row>
    <row r="98" spans="1:203" s="1" customFormat="1" ht="15">
      <c r="A98" s="6"/>
      <c r="B98" s="30"/>
      <c r="C98" s="30"/>
      <c r="D98" s="30"/>
      <c r="E98" s="141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</row>
    <row r="99" spans="1:203" s="1" customFormat="1" ht="15">
      <c r="A99" s="6"/>
      <c r="B99" s="30"/>
      <c r="C99" s="30"/>
      <c r="D99" s="30"/>
      <c r="E99" s="141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</row>
    <row r="100" spans="1:203">
      <c r="A100" s="5"/>
      <c r="B100" s="3"/>
      <c r="C100" s="30"/>
      <c r="D100" s="30"/>
      <c r="E100" s="141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1:203">
      <c r="A101" s="5"/>
      <c r="B101" s="3"/>
      <c r="C101" s="30"/>
      <c r="D101" s="30"/>
      <c r="E101" s="141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3">
      <c r="A102" s="5"/>
      <c r="B102" s="3"/>
      <c r="C102" s="3"/>
      <c r="D102" s="3"/>
      <c r="E102" s="142"/>
      <c r="F102" s="3"/>
      <c r="G102" s="3"/>
      <c r="H102" s="3"/>
      <c r="I102" s="3"/>
      <c r="J102" s="3"/>
      <c r="K102" s="3"/>
      <c r="L102" s="3"/>
      <c r="M102" s="3"/>
      <c r="N102" s="3"/>
    </row>
    <row r="103" spans="1:203">
      <c r="A103" s="5"/>
      <c r="B103" s="3"/>
      <c r="C103" s="3"/>
      <c r="D103" s="3"/>
      <c r="E103" s="142"/>
      <c r="F103" s="3"/>
      <c r="G103" s="3"/>
      <c r="H103" s="3"/>
      <c r="I103" s="3"/>
      <c r="J103" s="3"/>
      <c r="K103" s="3"/>
      <c r="L103" s="3"/>
      <c r="M103" s="3"/>
      <c r="N103" s="3"/>
    </row>
    <row r="104" spans="1:203">
      <c r="A104" s="5"/>
      <c r="B104" s="3"/>
      <c r="C104" s="3"/>
      <c r="D104" s="3"/>
      <c r="E104" s="142"/>
      <c r="F104" s="3"/>
      <c r="G104" s="3"/>
      <c r="H104" s="3"/>
      <c r="I104" s="3"/>
      <c r="J104" s="3"/>
      <c r="K104" s="3"/>
      <c r="L104" s="3"/>
      <c r="M104" s="3"/>
      <c r="N104" s="3"/>
    </row>
    <row r="105" spans="1:203">
      <c r="A105" s="5"/>
      <c r="B105" s="3"/>
      <c r="C105" s="3"/>
      <c r="D105" s="3"/>
      <c r="E105" s="142"/>
      <c r="F105" s="3"/>
      <c r="G105" s="3"/>
      <c r="H105" s="3"/>
      <c r="I105" s="3"/>
      <c r="J105" s="3"/>
      <c r="K105" s="3"/>
      <c r="L105" s="3"/>
      <c r="M105" s="3"/>
      <c r="N105" s="3"/>
    </row>
    <row r="106" spans="1:203">
      <c r="A106" s="5"/>
      <c r="B106" s="3"/>
      <c r="C106" s="3"/>
      <c r="D106" s="3"/>
      <c r="E106" s="142"/>
      <c r="F106" s="3"/>
      <c r="G106" s="3"/>
      <c r="H106" s="3"/>
      <c r="I106" s="3"/>
      <c r="J106" s="3"/>
      <c r="K106" s="3"/>
      <c r="L106" s="3"/>
      <c r="M106" s="3"/>
      <c r="N106" s="3"/>
    </row>
    <row r="107" spans="1:203">
      <c r="A107" s="5"/>
      <c r="B107" s="3"/>
      <c r="C107" s="3"/>
      <c r="D107" s="3"/>
      <c r="E107" s="142"/>
      <c r="F107" s="3"/>
      <c r="G107" s="3"/>
      <c r="H107" s="3"/>
      <c r="I107" s="3"/>
      <c r="J107" s="3"/>
      <c r="K107" s="3"/>
      <c r="L107" s="3"/>
      <c r="M107" s="3"/>
      <c r="N107" s="3"/>
    </row>
    <row r="108" spans="1:203">
      <c r="A108" s="5"/>
      <c r="B108" s="3"/>
      <c r="C108" s="3"/>
      <c r="D108" s="3"/>
      <c r="E108" s="142"/>
      <c r="F108" s="3"/>
      <c r="G108" s="3"/>
      <c r="H108" s="3"/>
      <c r="I108" s="3"/>
      <c r="J108" s="3"/>
      <c r="K108" s="3"/>
      <c r="L108" s="3"/>
      <c r="M108" s="3"/>
      <c r="N108" s="3"/>
    </row>
    <row r="109" spans="1:203">
      <c r="A109" s="5"/>
      <c r="B109" s="3"/>
      <c r="C109" s="3"/>
      <c r="D109" s="3"/>
      <c r="E109" s="142"/>
      <c r="F109" s="3"/>
      <c r="G109" s="3"/>
      <c r="H109" s="3"/>
      <c r="I109" s="3"/>
      <c r="J109" s="3"/>
      <c r="K109" s="3"/>
      <c r="L109" s="3"/>
      <c r="M109" s="3"/>
      <c r="N109" s="3"/>
    </row>
    <row r="110" spans="1:203">
      <c r="A110" s="5"/>
      <c r="B110" s="3"/>
      <c r="C110" s="3"/>
      <c r="D110" s="3"/>
      <c r="E110" s="142"/>
      <c r="F110" s="3"/>
      <c r="G110" s="3"/>
      <c r="H110" s="3"/>
      <c r="I110" s="3"/>
      <c r="J110" s="3"/>
      <c r="K110" s="3"/>
      <c r="L110" s="3"/>
      <c r="M110" s="3"/>
      <c r="N110" s="3"/>
    </row>
    <row r="111" spans="1:203">
      <c r="A111" s="5"/>
      <c r="B111" s="3"/>
      <c r="C111" s="3"/>
      <c r="D111" s="3"/>
      <c r="E111" s="142"/>
      <c r="F111" s="3"/>
      <c r="G111" s="3"/>
      <c r="H111" s="3"/>
      <c r="I111" s="3"/>
      <c r="J111" s="3"/>
      <c r="K111" s="3"/>
      <c r="L111" s="3"/>
      <c r="M111" s="3"/>
      <c r="N111" s="3"/>
    </row>
    <row r="112" spans="1:203">
      <c r="A112" s="5"/>
      <c r="B112" s="3"/>
      <c r="C112" s="3"/>
      <c r="D112" s="3"/>
      <c r="E112" s="142"/>
      <c r="F112" s="3"/>
      <c r="G112" s="3"/>
      <c r="H112" s="3"/>
      <c r="I112" s="3"/>
      <c r="J112" s="3"/>
      <c r="K112" s="3"/>
      <c r="L112" s="3"/>
      <c r="M112" s="3"/>
      <c r="N112" s="3"/>
    </row>
    <row r="113" spans="1:14">
      <c r="A113" s="5"/>
      <c r="B113" s="3"/>
      <c r="C113" s="3"/>
      <c r="D113" s="3"/>
      <c r="E113" s="142"/>
      <c r="F113" s="3"/>
      <c r="G113" s="3"/>
      <c r="H113" s="3"/>
      <c r="I113" s="3"/>
      <c r="J113" s="3"/>
      <c r="K113" s="3"/>
      <c r="L113" s="3"/>
      <c r="M113" s="3"/>
      <c r="N113" s="3"/>
    </row>
    <row r="114" spans="1:14">
      <c r="A114" s="5"/>
      <c r="B114" s="3"/>
      <c r="C114" s="3"/>
      <c r="D114" s="3"/>
      <c r="E114" s="142"/>
      <c r="F114" s="3"/>
      <c r="G114" s="3"/>
      <c r="H114" s="3"/>
      <c r="I114" s="3"/>
      <c r="J114" s="3"/>
      <c r="K114" s="3"/>
      <c r="L114" s="3"/>
      <c r="M114" s="3"/>
      <c r="N114" s="3"/>
    </row>
    <row r="115" spans="1:14">
      <c r="A115" s="5"/>
      <c r="B115" s="3"/>
      <c r="C115" s="3"/>
      <c r="D115" s="3"/>
      <c r="E115" s="142"/>
      <c r="F115" s="3"/>
      <c r="G115" s="3"/>
      <c r="H115" s="3"/>
      <c r="I115" s="3"/>
      <c r="J115" s="3"/>
      <c r="K115" s="3"/>
      <c r="L115" s="3"/>
      <c r="M115" s="3"/>
      <c r="N115" s="3"/>
    </row>
    <row r="116" spans="1:14">
      <c r="A116" s="5"/>
      <c r="B116" s="3"/>
      <c r="C116" s="3"/>
      <c r="D116" s="3"/>
      <c r="E116" s="142"/>
      <c r="F116" s="3"/>
      <c r="G116" s="3"/>
      <c r="H116" s="3"/>
      <c r="I116" s="3"/>
      <c r="J116" s="3"/>
      <c r="K116" s="3"/>
      <c r="L116" s="3"/>
      <c r="M116" s="3"/>
      <c r="N116" s="3"/>
    </row>
    <row r="117" spans="1:14">
      <c r="A117" s="5"/>
      <c r="B117" s="3"/>
      <c r="C117" s="3"/>
      <c r="D117" s="3"/>
      <c r="E117" s="142"/>
      <c r="F117" s="3"/>
      <c r="G117" s="3"/>
      <c r="H117" s="3"/>
      <c r="I117" s="3"/>
      <c r="J117" s="3"/>
      <c r="K117" s="3"/>
      <c r="L117" s="3"/>
      <c r="M117" s="3"/>
      <c r="N117" s="3"/>
    </row>
    <row r="118" spans="1:14">
      <c r="A118" s="5"/>
      <c r="B118" s="3"/>
      <c r="C118" s="3"/>
      <c r="D118" s="3"/>
      <c r="E118" s="142"/>
      <c r="F118" s="3"/>
      <c r="G118" s="3"/>
      <c r="H118" s="3"/>
      <c r="I118" s="3"/>
      <c r="J118" s="3"/>
      <c r="K118" s="3"/>
      <c r="L118" s="3"/>
      <c r="M118" s="3"/>
      <c r="N118" s="3"/>
    </row>
    <row r="119" spans="1:14">
      <c r="A119" s="5"/>
      <c r="B119" s="3"/>
      <c r="C119" s="3"/>
      <c r="D119" s="3"/>
      <c r="E119" s="142"/>
      <c r="F119" s="3"/>
      <c r="G119" s="3"/>
      <c r="H119" s="3"/>
      <c r="I119" s="3"/>
      <c r="J119" s="3"/>
      <c r="K119" s="3"/>
      <c r="L119" s="3"/>
      <c r="M119" s="3"/>
      <c r="N119" s="3"/>
    </row>
    <row r="120" spans="1:14">
      <c r="A120" s="5"/>
      <c r="B120" s="3"/>
      <c r="C120" s="3"/>
      <c r="D120" s="3"/>
      <c r="E120" s="142"/>
      <c r="F120" s="3"/>
      <c r="G120" s="3"/>
      <c r="H120" s="3"/>
      <c r="I120" s="3"/>
      <c r="J120" s="3"/>
      <c r="K120" s="3"/>
      <c r="L120" s="3"/>
      <c r="M120" s="3"/>
      <c r="N120" s="3"/>
    </row>
    <row r="121" spans="1:14">
      <c r="A121" s="5"/>
      <c r="B121" s="3"/>
      <c r="C121" s="3"/>
      <c r="D121" s="3"/>
      <c r="E121" s="142"/>
      <c r="F121" s="3"/>
      <c r="G121" s="3"/>
      <c r="H121" s="3"/>
      <c r="I121" s="3"/>
      <c r="J121" s="3"/>
      <c r="K121" s="3"/>
      <c r="L121" s="3"/>
      <c r="M121" s="3"/>
      <c r="N121" s="3"/>
    </row>
    <row r="122" spans="1:14">
      <c r="A122" s="5"/>
      <c r="B122" s="3"/>
      <c r="C122" s="3"/>
      <c r="D122" s="3"/>
      <c r="E122" s="142"/>
      <c r="F122" s="3"/>
      <c r="G122" s="3"/>
      <c r="H122" s="3"/>
      <c r="I122" s="3"/>
      <c r="J122" s="3"/>
      <c r="K122" s="3"/>
      <c r="L122" s="3"/>
      <c r="M122" s="3"/>
      <c r="N122" s="3"/>
    </row>
    <row r="123" spans="1:14">
      <c r="A123" s="5"/>
      <c r="B123" s="3"/>
      <c r="C123" s="3"/>
      <c r="D123" s="3"/>
      <c r="E123" s="142"/>
      <c r="F123" s="3"/>
      <c r="G123" s="3"/>
      <c r="H123" s="3"/>
      <c r="I123" s="3"/>
      <c r="J123" s="3"/>
      <c r="K123" s="3"/>
      <c r="L123" s="3"/>
      <c r="M123" s="3"/>
      <c r="N123" s="3"/>
    </row>
    <row r="124" spans="1:14">
      <c r="A124" s="5"/>
      <c r="B124" s="3"/>
      <c r="C124" s="3"/>
      <c r="D124" s="3"/>
      <c r="E124" s="142"/>
      <c r="F124" s="3"/>
      <c r="G124" s="3"/>
      <c r="H124" s="3"/>
      <c r="I124" s="3"/>
      <c r="J124" s="3"/>
      <c r="K124" s="3"/>
      <c r="L124" s="3"/>
      <c r="M124" s="3"/>
      <c r="N124" s="3"/>
    </row>
    <row r="125" spans="1:14">
      <c r="A125" s="5"/>
      <c r="B125" s="3"/>
      <c r="C125" s="3"/>
      <c r="D125" s="3"/>
      <c r="E125" s="142"/>
      <c r="F125" s="3"/>
      <c r="G125" s="3"/>
      <c r="H125" s="3"/>
      <c r="I125" s="3"/>
      <c r="J125" s="3"/>
      <c r="K125" s="3"/>
      <c r="L125" s="3"/>
      <c r="M125" s="3"/>
      <c r="N125" s="3"/>
    </row>
    <row r="126" spans="1:14">
      <c r="A126" s="5"/>
      <c r="B126" s="3"/>
      <c r="C126" s="3"/>
      <c r="D126" s="3"/>
      <c r="E126" s="142"/>
      <c r="F126" s="3"/>
      <c r="G126" s="3"/>
      <c r="H126" s="3"/>
      <c r="I126" s="3"/>
      <c r="J126" s="3"/>
      <c r="K126" s="3"/>
      <c r="L126" s="3"/>
      <c r="M126" s="3"/>
      <c r="N126" s="3"/>
    </row>
    <row r="127" spans="1:14">
      <c r="A127" s="5"/>
      <c r="B127" s="3"/>
      <c r="C127" s="3"/>
      <c r="D127" s="3"/>
      <c r="E127" s="142"/>
      <c r="F127" s="3"/>
      <c r="G127" s="3"/>
      <c r="H127" s="3"/>
      <c r="I127" s="3"/>
      <c r="J127" s="3"/>
      <c r="K127" s="3"/>
      <c r="L127" s="3"/>
      <c r="M127" s="3"/>
      <c r="N127" s="3"/>
    </row>
    <row r="128" spans="1:14">
      <c r="A128" s="5"/>
      <c r="B128" s="3"/>
      <c r="C128" s="3"/>
      <c r="D128" s="3"/>
      <c r="E128" s="142"/>
      <c r="F128" s="3"/>
      <c r="G128" s="3"/>
      <c r="H128" s="3"/>
      <c r="I128" s="3"/>
      <c r="J128" s="3"/>
      <c r="K128" s="3"/>
      <c r="L128" s="3"/>
      <c r="M128" s="3"/>
      <c r="N128" s="3"/>
    </row>
    <row r="129" spans="1:203">
      <c r="A129" s="5"/>
      <c r="B129" s="3"/>
      <c r="C129" s="3"/>
      <c r="D129" s="3"/>
      <c r="E129" s="142"/>
      <c r="F129" s="3"/>
      <c r="G129" s="3"/>
      <c r="H129" s="3"/>
      <c r="I129" s="3"/>
      <c r="J129" s="3"/>
      <c r="K129" s="3"/>
      <c r="L129" s="3"/>
      <c r="M129" s="3"/>
      <c r="N129" s="3"/>
    </row>
    <row r="130" spans="1:203">
      <c r="A130" s="5"/>
      <c r="B130" s="3"/>
      <c r="C130" s="3"/>
      <c r="D130" s="3"/>
      <c r="E130" s="142"/>
      <c r="F130" s="3"/>
      <c r="G130" s="3"/>
      <c r="H130" s="3"/>
      <c r="I130" s="3"/>
      <c r="J130" s="3"/>
      <c r="K130" s="3"/>
      <c r="L130" s="3"/>
      <c r="M130" s="3"/>
      <c r="N130" s="3"/>
    </row>
    <row r="131" spans="1:203" s="2" customFormat="1">
      <c r="A131" s="122"/>
      <c r="B131" s="3"/>
      <c r="C131" s="3"/>
      <c r="D131" s="3"/>
      <c r="E131" s="14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</row>
    <row r="132" spans="1:203" s="3" customFormat="1">
      <c r="E132" s="142"/>
    </row>
    <row r="133" spans="1:203" s="3" customFormat="1">
      <c r="E133" s="142"/>
    </row>
    <row r="134" spans="1:203" s="3" customFormat="1">
      <c r="E134" s="142"/>
    </row>
    <row r="135" spans="1:203" s="3" customFormat="1">
      <c r="E135" s="142"/>
    </row>
    <row r="136" spans="1:203" s="3" customFormat="1">
      <c r="E136" s="142"/>
    </row>
    <row r="137" spans="1:203" s="3" customFormat="1">
      <c r="E137" s="142"/>
    </row>
    <row r="138" spans="1:203" s="3" customFormat="1">
      <c r="E138" s="142"/>
    </row>
    <row r="139" spans="1:203" s="3" customFormat="1">
      <c r="E139" s="142"/>
    </row>
    <row r="140" spans="1:203" s="3" customFormat="1">
      <c r="E140" s="142"/>
    </row>
    <row r="141" spans="1:203" s="3" customFormat="1">
      <c r="E141" s="142"/>
    </row>
    <row r="142" spans="1:203" s="3" customFormat="1">
      <c r="E142" s="142"/>
    </row>
    <row r="143" spans="1:203" s="3" customFormat="1">
      <c r="E143" s="142"/>
    </row>
    <row r="144" spans="1:203" s="3" customFormat="1">
      <c r="E144" s="142"/>
    </row>
    <row r="145" spans="5:5" s="3" customFormat="1">
      <c r="E145" s="142"/>
    </row>
    <row r="146" spans="5:5" s="3" customFormat="1">
      <c r="E146" s="142"/>
    </row>
    <row r="147" spans="5:5" s="3" customFormat="1">
      <c r="E147" s="142"/>
    </row>
    <row r="148" spans="5:5" s="3" customFormat="1">
      <c r="E148" s="142"/>
    </row>
    <row r="149" spans="5:5" s="3" customFormat="1">
      <c r="E149" s="142"/>
    </row>
    <row r="150" spans="5:5" s="3" customFormat="1">
      <c r="E150" s="142"/>
    </row>
    <row r="151" spans="5:5" s="3" customFormat="1">
      <c r="E151" s="142"/>
    </row>
    <row r="152" spans="5:5" s="3" customFormat="1">
      <c r="E152" s="142"/>
    </row>
    <row r="153" spans="5:5" s="3" customFormat="1">
      <c r="E153" s="142"/>
    </row>
    <row r="154" spans="5:5" s="3" customFormat="1">
      <c r="E154" s="142"/>
    </row>
    <row r="155" spans="5:5" s="3" customFormat="1">
      <c r="E155" s="142"/>
    </row>
    <row r="156" spans="5:5" s="3" customFormat="1">
      <c r="E156" s="142"/>
    </row>
    <row r="157" spans="5:5" s="3" customFormat="1">
      <c r="E157" s="142"/>
    </row>
    <row r="158" spans="5:5" s="3" customFormat="1">
      <c r="E158" s="142"/>
    </row>
    <row r="159" spans="5:5" s="3" customFormat="1">
      <c r="E159" s="142"/>
    </row>
    <row r="160" spans="5:5" s="3" customFormat="1">
      <c r="E160" s="142"/>
    </row>
    <row r="161" spans="5:5" s="3" customFormat="1">
      <c r="E161" s="142"/>
    </row>
    <row r="162" spans="5:5" s="3" customFormat="1">
      <c r="E162" s="142"/>
    </row>
    <row r="163" spans="5:5" s="3" customFormat="1">
      <c r="E163" s="142"/>
    </row>
    <row r="164" spans="5:5" s="3" customFormat="1">
      <c r="E164" s="142"/>
    </row>
    <row r="165" spans="5:5" s="3" customFormat="1">
      <c r="E165" s="142"/>
    </row>
    <row r="166" spans="5:5" s="3" customFormat="1">
      <c r="E166" s="142"/>
    </row>
    <row r="167" spans="5:5" s="3" customFormat="1">
      <c r="E167" s="142"/>
    </row>
    <row r="168" spans="5:5" s="3" customFormat="1">
      <c r="E168" s="142"/>
    </row>
    <row r="169" spans="5:5" s="3" customFormat="1">
      <c r="E169" s="142"/>
    </row>
    <row r="170" spans="5:5" s="3" customFormat="1">
      <c r="E170" s="142"/>
    </row>
    <row r="171" spans="5:5" s="3" customFormat="1">
      <c r="E171" s="142"/>
    </row>
    <row r="172" spans="5:5" s="3" customFormat="1">
      <c r="E172" s="142"/>
    </row>
    <row r="173" spans="5:5" s="3" customFormat="1">
      <c r="E173" s="142"/>
    </row>
    <row r="174" spans="5:5" s="3" customFormat="1">
      <c r="E174" s="142"/>
    </row>
    <row r="175" spans="5:5" s="3" customFormat="1">
      <c r="E175" s="142"/>
    </row>
    <row r="176" spans="5:5" s="3" customFormat="1">
      <c r="E176" s="142"/>
    </row>
    <row r="177" spans="5:5" s="3" customFormat="1">
      <c r="E177" s="142"/>
    </row>
    <row r="178" spans="5:5" s="3" customFormat="1">
      <c r="E178" s="142"/>
    </row>
    <row r="179" spans="5:5" s="3" customFormat="1">
      <c r="E179" s="142"/>
    </row>
    <row r="180" spans="5:5" s="3" customFormat="1">
      <c r="E180" s="142"/>
    </row>
    <row r="181" spans="5:5" s="3" customFormat="1">
      <c r="E181" s="142"/>
    </row>
    <row r="182" spans="5:5" s="3" customFormat="1">
      <c r="E182" s="142"/>
    </row>
    <row r="183" spans="5:5" s="3" customFormat="1">
      <c r="E183" s="142"/>
    </row>
    <row r="184" spans="5:5" s="3" customFormat="1">
      <c r="E184" s="142"/>
    </row>
    <row r="185" spans="5:5" s="3" customFormat="1">
      <c r="E185" s="142"/>
    </row>
    <row r="186" spans="5:5" s="3" customFormat="1">
      <c r="E186" s="142"/>
    </row>
    <row r="187" spans="5:5" s="3" customFormat="1">
      <c r="E187" s="142"/>
    </row>
    <row r="188" spans="5:5" s="3" customFormat="1">
      <c r="E188" s="142"/>
    </row>
    <row r="189" spans="5:5" s="3" customFormat="1">
      <c r="E189" s="142"/>
    </row>
    <row r="190" spans="5:5" s="3" customFormat="1">
      <c r="E190" s="142"/>
    </row>
    <row r="191" spans="5:5" s="3" customFormat="1">
      <c r="E191" s="142"/>
    </row>
    <row r="192" spans="5:5" s="3" customFormat="1">
      <c r="E192" s="142"/>
    </row>
    <row r="193" spans="3:5" s="3" customFormat="1">
      <c r="E193" s="142"/>
    </row>
    <row r="194" spans="3:5" s="3" customFormat="1">
      <c r="E194" s="142"/>
    </row>
    <row r="195" spans="3:5" s="3" customFormat="1">
      <c r="E195" s="142"/>
    </row>
    <row r="196" spans="3:5" s="3" customFormat="1">
      <c r="C196" s="123"/>
      <c r="E196" s="142"/>
    </row>
    <row r="197" spans="3:5" s="3" customFormat="1">
      <c r="E197" s="142"/>
    </row>
    <row r="198" spans="3:5" s="3" customFormat="1">
      <c r="E198" s="142"/>
    </row>
    <row r="199" spans="3:5" s="3" customFormat="1">
      <c r="E199" s="142"/>
    </row>
    <row r="200" spans="3:5" s="3" customFormat="1">
      <c r="E200" s="142"/>
    </row>
    <row r="201" spans="3:5" s="3" customFormat="1">
      <c r="E201" s="142"/>
    </row>
    <row r="202" spans="3:5" s="3" customFormat="1">
      <c r="E202" s="142"/>
    </row>
    <row r="203" spans="3:5" s="3" customFormat="1">
      <c r="E203" s="142"/>
    </row>
    <row r="204" spans="3:5" s="3" customFormat="1">
      <c r="E204" s="142"/>
    </row>
    <row r="205" spans="3:5" s="3" customFormat="1">
      <c r="E205" s="142"/>
    </row>
    <row r="206" spans="3:5" s="3" customFormat="1">
      <c r="E206" s="142"/>
    </row>
    <row r="207" spans="3:5" s="3" customFormat="1">
      <c r="E207" s="142"/>
    </row>
    <row r="208" spans="3:5" s="3" customFormat="1">
      <c r="E208" s="142"/>
    </row>
    <row r="209" spans="5:5" s="3" customFormat="1">
      <c r="E209" s="142"/>
    </row>
    <row r="210" spans="5:5" s="3" customFormat="1">
      <c r="E210" s="142"/>
    </row>
    <row r="211" spans="5:5" s="3" customFormat="1">
      <c r="E211" s="142"/>
    </row>
    <row r="212" spans="5:5" s="3" customFormat="1">
      <c r="E212" s="142"/>
    </row>
    <row r="213" spans="5:5" s="3" customFormat="1">
      <c r="E213" s="142"/>
    </row>
    <row r="214" spans="5:5" s="3" customFormat="1">
      <c r="E214" s="142"/>
    </row>
    <row r="215" spans="5:5" s="3" customFormat="1">
      <c r="E215" s="142"/>
    </row>
    <row r="216" spans="5:5" s="3" customFormat="1">
      <c r="E216" s="142"/>
    </row>
    <row r="217" spans="5:5" s="3" customFormat="1">
      <c r="E217" s="142"/>
    </row>
    <row r="218" spans="5:5" s="3" customFormat="1">
      <c r="E218" s="142"/>
    </row>
    <row r="219" spans="5:5" s="3" customFormat="1">
      <c r="E219" s="142"/>
    </row>
    <row r="220" spans="5:5" s="3" customFormat="1">
      <c r="E220" s="142"/>
    </row>
    <row r="221" spans="5:5" s="3" customFormat="1">
      <c r="E221" s="142"/>
    </row>
    <row r="222" spans="5:5" s="3" customFormat="1">
      <c r="E222" s="142"/>
    </row>
    <row r="223" spans="5:5" s="3" customFormat="1">
      <c r="E223" s="142"/>
    </row>
    <row r="224" spans="5:5" s="3" customFormat="1">
      <c r="E224" s="142"/>
    </row>
    <row r="225" spans="5:5" s="3" customFormat="1">
      <c r="E225" s="142"/>
    </row>
    <row r="226" spans="5:5" s="3" customFormat="1">
      <c r="E226" s="142"/>
    </row>
    <row r="227" spans="5:5" s="3" customFormat="1">
      <c r="E227" s="142"/>
    </row>
    <row r="228" spans="5:5" s="3" customFormat="1">
      <c r="E228" s="142"/>
    </row>
    <row r="229" spans="5:5" s="3" customFormat="1">
      <c r="E229" s="142"/>
    </row>
    <row r="230" spans="5:5" s="3" customFormat="1">
      <c r="E230" s="142"/>
    </row>
    <row r="231" spans="5:5" s="3" customFormat="1">
      <c r="E231" s="142"/>
    </row>
    <row r="232" spans="5:5" s="3" customFormat="1">
      <c r="E232" s="142"/>
    </row>
    <row r="233" spans="5:5" s="3" customFormat="1">
      <c r="E233" s="142"/>
    </row>
    <row r="234" spans="5:5" s="3" customFormat="1">
      <c r="E234" s="142"/>
    </row>
    <row r="235" spans="5:5" s="3" customFormat="1">
      <c r="E235" s="142"/>
    </row>
    <row r="236" spans="5:5" s="3" customFormat="1">
      <c r="E236" s="142"/>
    </row>
    <row r="237" spans="5:5" s="3" customFormat="1">
      <c r="E237" s="142"/>
    </row>
    <row r="238" spans="5:5" s="3" customFormat="1">
      <c r="E238" s="142"/>
    </row>
    <row r="239" spans="5:5" s="3" customFormat="1">
      <c r="E239" s="142"/>
    </row>
    <row r="240" spans="5:5" s="3" customFormat="1">
      <c r="E240" s="142"/>
    </row>
    <row r="241" spans="5:5" s="3" customFormat="1">
      <c r="E241" s="142"/>
    </row>
    <row r="242" spans="5:5" s="3" customFormat="1">
      <c r="E242" s="142"/>
    </row>
    <row r="243" spans="5:5" s="3" customFormat="1">
      <c r="E243" s="142"/>
    </row>
    <row r="244" spans="5:5" s="3" customFormat="1">
      <c r="E244" s="142"/>
    </row>
    <row r="245" spans="5:5" s="3" customFormat="1">
      <c r="E245" s="142"/>
    </row>
    <row r="246" spans="5:5" s="3" customFormat="1">
      <c r="E246" s="142"/>
    </row>
    <row r="247" spans="5:5" s="3" customFormat="1">
      <c r="E247" s="142"/>
    </row>
    <row r="248" spans="5:5" s="3" customFormat="1">
      <c r="E248" s="142"/>
    </row>
    <row r="249" spans="5:5" s="3" customFormat="1">
      <c r="E249" s="142"/>
    </row>
    <row r="250" spans="5:5" s="3" customFormat="1">
      <c r="E250" s="142"/>
    </row>
    <row r="251" spans="5:5" s="3" customFormat="1">
      <c r="E251" s="142"/>
    </row>
    <row r="252" spans="5:5" s="3" customFormat="1">
      <c r="E252" s="142"/>
    </row>
    <row r="253" spans="5:5" s="3" customFormat="1">
      <c r="E253" s="142"/>
    </row>
    <row r="254" spans="5:5" s="3" customFormat="1">
      <c r="E254" s="142"/>
    </row>
    <row r="255" spans="5:5" s="3" customFormat="1">
      <c r="E255" s="142"/>
    </row>
    <row r="256" spans="5:5" s="3" customFormat="1">
      <c r="E256" s="142"/>
    </row>
    <row r="257" spans="5:5" s="3" customFormat="1">
      <c r="E257" s="142"/>
    </row>
    <row r="258" spans="5:5" s="3" customFormat="1">
      <c r="E258" s="142"/>
    </row>
    <row r="259" spans="5:5" s="3" customFormat="1">
      <c r="E259" s="142"/>
    </row>
    <row r="260" spans="5:5" s="3" customFormat="1">
      <c r="E260" s="142"/>
    </row>
    <row r="261" spans="5:5" s="3" customFormat="1">
      <c r="E261" s="142"/>
    </row>
    <row r="262" spans="5:5" s="3" customFormat="1">
      <c r="E262" s="142"/>
    </row>
    <row r="263" spans="5:5" s="3" customFormat="1">
      <c r="E263" s="142"/>
    </row>
    <row r="264" spans="5:5" s="3" customFormat="1">
      <c r="E264" s="142"/>
    </row>
    <row r="265" spans="5:5" s="3" customFormat="1">
      <c r="E265" s="142"/>
    </row>
    <row r="266" spans="5:5" s="3" customFormat="1">
      <c r="E266" s="142"/>
    </row>
    <row r="267" spans="5:5" s="3" customFormat="1">
      <c r="E267" s="142"/>
    </row>
    <row r="268" spans="5:5" s="3" customFormat="1">
      <c r="E268" s="142"/>
    </row>
    <row r="269" spans="5:5" s="3" customFormat="1">
      <c r="E269" s="142"/>
    </row>
    <row r="270" spans="5:5" s="3" customFormat="1">
      <c r="E270" s="142"/>
    </row>
    <row r="271" spans="5:5" s="3" customFormat="1">
      <c r="E271" s="142"/>
    </row>
    <row r="272" spans="5:5" s="3" customFormat="1">
      <c r="E272" s="142"/>
    </row>
    <row r="273" spans="5:5" s="3" customFormat="1">
      <c r="E273" s="142"/>
    </row>
    <row r="274" spans="5:5" s="3" customFormat="1">
      <c r="E274" s="142"/>
    </row>
    <row r="275" spans="5:5" s="3" customFormat="1">
      <c r="E275" s="142"/>
    </row>
    <row r="276" spans="5:5" s="3" customFormat="1">
      <c r="E276" s="142"/>
    </row>
    <row r="277" spans="5:5" s="3" customFormat="1">
      <c r="E277" s="142"/>
    </row>
    <row r="278" spans="5:5" s="3" customFormat="1">
      <c r="E278" s="142"/>
    </row>
    <row r="279" spans="5:5" s="3" customFormat="1">
      <c r="E279" s="142"/>
    </row>
    <row r="280" spans="5:5" s="3" customFormat="1">
      <c r="E280" s="142"/>
    </row>
    <row r="281" spans="5:5" s="3" customFormat="1">
      <c r="E281" s="142"/>
    </row>
    <row r="282" spans="5:5" s="3" customFormat="1">
      <c r="E282" s="142"/>
    </row>
    <row r="283" spans="5:5" s="3" customFormat="1">
      <c r="E283" s="142"/>
    </row>
    <row r="284" spans="5:5" s="3" customFormat="1">
      <c r="E284" s="142"/>
    </row>
    <row r="285" spans="5:5" s="3" customFormat="1">
      <c r="E285" s="142"/>
    </row>
    <row r="286" spans="5:5" s="3" customFormat="1">
      <c r="E286" s="142"/>
    </row>
    <row r="287" spans="5:5" s="3" customFormat="1">
      <c r="E287" s="142"/>
    </row>
    <row r="288" spans="5:5" s="3" customFormat="1">
      <c r="E288" s="142"/>
    </row>
    <row r="289" spans="5:5" s="3" customFormat="1">
      <c r="E289" s="142"/>
    </row>
    <row r="290" spans="5:5" s="3" customFormat="1">
      <c r="E290" s="142"/>
    </row>
    <row r="291" spans="5:5" s="3" customFormat="1">
      <c r="E291" s="142"/>
    </row>
    <row r="292" spans="5:5" s="3" customFormat="1">
      <c r="E292" s="142"/>
    </row>
    <row r="293" spans="5:5" s="3" customFormat="1">
      <c r="E293" s="142"/>
    </row>
    <row r="294" spans="5:5" s="3" customFormat="1">
      <c r="E294" s="142"/>
    </row>
    <row r="295" spans="5:5" s="3" customFormat="1">
      <c r="E295" s="142"/>
    </row>
    <row r="296" spans="5:5" s="3" customFormat="1">
      <c r="E296" s="142"/>
    </row>
    <row r="297" spans="5:5" s="3" customFormat="1">
      <c r="E297" s="142"/>
    </row>
    <row r="298" spans="5:5" s="3" customFormat="1">
      <c r="E298" s="142"/>
    </row>
    <row r="299" spans="5:5" s="3" customFormat="1">
      <c r="E299" s="142"/>
    </row>
    <row r="300" spans="5:5" s="3" customFormat="1">
      <c r="E300" s="142"/>
    </row>
    <row r="301" spans="5:5" s="3" customFormat="1">
      <c r="E301" s="142"/>
    </row>
    <row r="302" spans="5:5" s="3" customFormat="1">
      <c r="E302" s="142"/>
    </row>
    <row r="303" spans="5:5" s="3" customFormat="1">
      <c r="E303" s="142"/>
    </row>
    <row r="304" spans="5:5" s="3" customFormat="1">
      <c r="E304" s="142"/>
    </row>
    <row r="305" spans="5:5" s="3" customFormat="1">
      <c r="E305" s="142"/>
    </row>
    <row r="306" spans="5:5" s="3" customFormat="1">
      <c r="E306" s="142"/>
    </row>
    <row r="307" spans="5:5" s="3" customFormat="1">
      <c r="E307" s="142"/>
    </row>
    <row r="308" spans="5:5" s="3" customFormat="1">
      <c r="E308" s="142"/>
    </row>
    <row r="309" spans="5:5" s="3" customFormat="1">
      <c r="E309" s="142"/>
    </row>
    <row r="310" spans="5:5" s="3" customFormat="1">
      <c r="E310" s="142"/>
    </row>
    <row r="311" spans="5:5" s="3" customFormat="1">
      <c r="E311" s="142"/>
    </row>
    <row r="312" spans="5:5" s="3" customFormat="1">
      <c r="E312" s="142"/>
    </row>
    <row r="313" spans="5:5" s="3" customFormat="1">
      <c r="E313" s="142"/>
    </row>
    <row r="314" spans="5:5" s="3" customFormat="1">
      <c r="E314" s="142"/>
    </row>
    <row r="315" spans="5:5" s="3" customFormat="1">
      <c r="E315" s="142"/>
    </row>
    <row r="316" spans="5:5" s="3" customFormat="1">
      <c r="E316" s="142"/>
    </row>
    <row r="317" spans="5:5" s="3" customFormat="1">
      <c r="E317" s="142"/>
    </row>
    <row r="318" spans="5:5" s="3" customFormat="1">
      <c r="E318" s="142"/>
    </row>
    <row r="319" spans="5:5" s="3" customFormat="1">
      <c r="E319" s="142"/>
    </row>
    <row r="320" spans="5:5" s="3" customFormat="1">
      <c r="E320" s="142"/>
    </row>
    <row r="321" spans="5:5" s="3" customFormat="1">
      <c r="E321" s="142"/>
    </row>
    <row r="322" spans="5:5" s="3" customFormat="1">
      <c r="E322" s="142"/>
    </row>
    <row r="323" spans="5:5" s="3" customFormat="1">
      <c r="E323" s="142"/>
    </row>
    <row r="324" spans="5:5" s="3" customFormat="1">
      <c r="E324" s="142"/>
    </row>
    <row r="325" spans="5:5" s="3" customFormat="1">
      <c r="E325" s="142"/>
    </row>
    <row r="326" spans="5:5" s="3" customFormat="1">
      <c r="E326" s="142"/>
    </row>
    <row r="327" spans="5:5" s="3" customFormat="1">
      <c r="E327" s="142"/>
    </row>
    <row r="328" spans="5:5" s="3" customFormat="1">
      <c r="E328" s="142"/>
    </row>
    <row r="329" spans="5:5" s="3" customFormat="1">
      <c r="E329" s="142"/>
    </row>
    <row r="330" spans="5:5" s="3" customFormat="1">
      <c r="E330" s="142"/>
    </row>
    <row r="331" spans="5:5" s="3" customFormat="1">
      <c r="E331" s="142"/>
    </row>
    <row r="332" spans="5:5" s="3" customFormat="1">
      <c r="E332" s="142"/>
    </row>
    <row r="333" spans="5:5" s="3" customFormat="1">
      <c r="E333" s="142"/>
    </row>
    <row r="334" spans="5:5" s="3" customFormat="1">
      <c r="E334" s="142"/>
    </row>
    <row r="335" spans="5:5" s="3" customFormat="1">
      <c r="E335" s="142"/>
    </row>
    <row r="336" spans="5:5" s="3" customFormat="1">
      <c r="E336" s="142"/>
    </row>
    <row r="337" spans="5:5" s="3" customFormat="1">
      <c r="E337" s="142"/>
    </row>
    <row r="338" spans="5:5" s="3" customFormat="1">
      <c r="E338" s="142"/>
    </row>
    <row r="339" spans="5:5" s="3" customFormat="1">
      <c r="E339" s="142"/>
    </row>
    <row r="340" spans="5:5" s="3" customFormat="1">
      <c r="E340" s="142"/>
    </row>
    <row r="341" spans="5:5" s="3" customFormat="1">
      <c r="E341" s="142"/>
    </row>
    <row r="342" spans="5:5" s="3" customFormat="1">
      <c r="E342" s="142"/>
    </row>
    <row r="343" spans="5:5" s="3" customFormat="1">
      <c r="E343" s="142"/>
    </row>
    <row r="344" spans="5:5" s="3" customFormat="1">
      <c r="E344" s="142"/>
    </row>
    <row r="345" spans="5:5" s="3" customFormat="1">
      <c r="E345" s="142"/>
    </row>
    <row r="346" spans="5:5" s="3" customFormat="1">
      <c r="E346" s="142"/>
    </row>
    <row r="347" spans="5:5" s="3" customFormat="1">
      <c r="E347" s="142"/>
    </row>
    <row r="348" spans="5:5" s="3" customFormat="1">
      <c r="E348" s="142"/>
    </row>
    <row r="349" spans="5:5" s="3" customFormat="1">
      <c r="E349" s="142"/>
    </row>
    <row r="350" spans="5:5" s="3" customFormat="1">
      <c r="E350" s="142"/>
    </row>
    <row r="351" spans="5:5" s="3" customFormat="1">
      <c r="E351" s="142"/>
    </row>
    <row r="352" spans="5:5" s="3" customFormat="1">
      <c r="E352" s="142"/>
    </row>
    <row r="353" spans="5:5" s="3" customFormat="1">
      <c r="E353" s="142"/>
    </row>
    <row r="354" spans="5:5" s="3" customFormat="1">
      <c r="E354" s="142"/>
    </row>
    <row r="355" spans="5:5" s="3" customFormat="1">
      <c r="E355" s="142"/>
    </row>
    <row r="356" spans="5:5" s="3" customFormat="1">
      <c r="E356" s="142"/>
    </row>
    <row r="357" spans="5:5" s="3" customFormat="1">
      <c r="E357" s="142"/>
    </row>
    <row r="358" spans="5:5" s="3" customFormat="1">
      <c r="E358" s="142"/>
    </row>
    <row r="359" spans="5:5" s="3" customFormat="1">
      <c r="E359" s="142"/>
    </row>
    <row r="360" spans="5:5" s="3" customFormat="1">
      <c r="E360" s="142"/>
    </row>
    <row r="361" spans="5:5" s="3" customFormat="1">
      <c r="E361" s="142"/>
    </row>
    <row r="362" spans="5:5" s="3" customFormat="1">
      <c r="E362" s="142"/>
    </row>
    <row r="363" spans="5:5" s="3" customFormat="1">
      <c r="E363" s="142"/>
    </row>
    <row r="364" spans="5:5" s="3" customFormat="1">
      <c r="E364" s="142"/>
    </row>
    <row r="365" spans="5:5" s="3" customFormat="1">
      <c r="E365" s="142"/>
    </row>
    <row r="366" spans="5:5" s="3" customFormat="1">
      <c r="E366" s="142"/>
    </row>
    <row r="367" spans="5:5" s="3" customFormat="1">
      <c r="E367" s="142"/>
    </row>
    <row r="368" spans="5:5" s="3" customFormat="1">
      <c r="E368" s="142"/>
    </row>
    <row r="369" spans="5:5" s="3" customFormat="1">
      <c r="E369" s="142"/>
    </row>
    <row r="370" spans="5:5" s="3" customFormat="1">
      <c r="E370" s="142"/>
    </row>
    <row r="371" spans="5:5" s="3" customFormat="1">
      <c r="E371" s="142"/>
    </row>
    <row r="372" spans="5:5" s="3" customFormat="1">
      <c r="E372" s="142"/>
    </row>
    <row r="373" spans="5:5" s="3" customFormat="1">
      <c r="E373" s="142"/>
    </row>
    <row r="374" spans="5:5" s="3" customFormat="1">
      <c r="E374" s="142"/>
    </row>
    <row r="375" spans="5:5" s="3" customFormat="1">
      <c r="E375" s="142"/>
    </row>
    <row r="376" spans="5:5" s="3" customFormat="1">
      <c r="E376" s="142"/>
    </row>
    <row r="377" spans="5:5" s="3" customFormat="1">
      <c r="E377" s="142"/>
    </row>
    <row r="378" spans="5:5" s="3" customFormat="1">
      <c r="E378" s="142"/>
    </row>
    <row r="379" spans="5:5" s="3" customFormat="1">
      <c r="E379" s="142"/>
    </row>
    <row r="380" spans="5:5" s="3" customFormat="1">
      <c r="E380" s="142"/>
    </row>
    <row r="381" spans="5:5" s="3" customFormat="1">
      <c r="E381" s="142"/>
    </row>
    <row r="382" spans="5:5" s="3" customFormat="1">
      <c r="E382" s="142"/>
    </row>
    <row r="383" spans="5:5" s="3" customFormat="1">
      <c r="E383" s="142"/>
    </row>
    <row r="384" spans="5:5" s="3" customFormat="1">
      <c r="E384" s="142"/>
    </row>
    <row r="385" spans="5:5" s="3" customFormat="1">
      <c r="E385" s="142"/>
    </row>
    <row r="386" spans="5:5" s="3" customFormat="1">
      <c r="E386" s="142"/>
    </row>
    <row r="387" spans="5:5" s="3" customFormat="1">
      <c r="E387" s="142"/>
    </row>
    <row r="388" spans="5:5" s="3" customFormat="1">
      <c r="E388" s="142"/>
    </row>
    <row r="389" spans="5:5" s="3" customFormat="1">
      <c r="E389" s="142"/>
    </row>
    <row r="390" spans="5:5" s="3" customFormat="1">
      <c r="E390" s="142"/>
    </row>
    <row r="391" spans="5:5" s="3" customFormat="1">
      <c r="E391" s="142"/>
    </row>
    <row r="392" spans="5:5" s="3" customFormat="1">
      <c r="E392" s="142"/>
    </row>
    <row r="393" spans="5:5" s="3" customFormat="1">
      <c r="E393" s="142"/>
    </row>
    <row r="394" spans="5:5" s="3" customFormat="1">
      <c r="E394" s="142"/>
    </row>
    <row r="395" spans="5:5" s="3" customFormat="1">
      <c r="E395" s="142"/>
    </row>
    <row r="396" spans="5:5" s="3" customFormat="1">
      <c r="E396" s="142"/>
    </row>
    <row r="397" spans="5:5" s="3" customFormat="1">
      <c r="E397" s="142"/>
    </row>
    <row r="398" spans="5:5" s="3" customFormat="1">
      <c r="E398" s="142"/>
    </row>
    <row r="399" spans="5:5" s="3" customFormat="1">
      <c r="E399" s="142"/>
    </row>
    <row r="400" spans="5:5" s="3" customFormat="1">
      <c r="E400" s="142"/>
    </row>
    <row r="401" spans="5:5" s="3" customFormat="1">
      <c r="E401" s="142"/>
    </row>
    <row r="402" spans="5:5" s="3" customFormat="1">
      <c r="E402" s="142"/>
    </row>
    <row r="403" spans="5:5" s="3" customFormat="1">
      <c r="E403" s="142"/>
    </row>
    <row r="404" spans="5:5" s="3" customFormat="1">
      <c r="E404" s="142"/>
    </row>
    <row r="405" spans="5:5" s="3" customFormat="1">
      <c r="E405" s="142"/>
    </row>
    <row r="406" spans="5:5" s="3" customFormat="1">
      <c r="E406" s="142"/>
    </row>
    <row r="407" spans="5:5" s="3" customFormat="1">
      <c r="E407" s="142"/>
    </row>
    <row r="408" spans="5:5" s="3" customFormat="1">
      <c r="E408" s="142"/>
    </row>
    <row r="409" spans="5:5" s="3" customFormat="1">
      <c r="E409" s="142"/>
    </row>
    <row r="410" spans="5:5" s="3" customFormat="1">
      <c r="E410" s="142"/>
    </row>
    <row r="411" spans="5:5" s="3" customFormat="1">
      <c r="E411" s="142"/>
    </row>
    <row r="412" spans="5:5" s="3" customFormat="1">
      <c r="E412" s="142"/>
    </row>
    <row r="413" spans="5:5" s="3" customFormat="1">
      <c r="E413" s="142"/>
    </row>
    <row r="414" spans="5:5" s="3" customFormat="1">
      <c r="E414" s="142"/>
    </row>
    <row r="415" spans="5:5" s="3" customFormat="1">
      <c r="E415" s="142"/>
    </row>
    <row r="416" spans="5:5" s="3" customFormat="1">
      <c r="E416" s="142"/>
    </row>
    <row r="417" spans="5:5" s="3" customFormat="1">
      <c r="E417" s="142"/>
    </row>
    <row r="418" spans="5:5" s="3" customFormat="1">
      <c r="E418" s="142"/>
    </row>
    <row r="419" spans="5:5" s="3" customFormat="1">
      <c r="E419" s="142"/>
    </row>
    <row r="420" spans="5:5" s="3" customFormat="1">
      <c r="E420" s="142"/>
    </row>
    <row r="421" spans="5:5" s="3" customFormat="1">
      <c r="E421" s="142"/>
    </row>
    <row r="422" spans="5:5" s="3" customFormat="1">
      <c r="E422" s="142"/>
    </row>
    <row r="423" spans="5:5" s="3" customFormat="1">
      <c r="E423" s="142"/>
    </row>
    <row r="424" spans="5:5" s="3" customFormat="1">
      <c r="E424" s="142"/>
    </row>
    <row r="425" spans="5:5" s="3" customFormat="1">
      <c r="E425" s="142"/>
    </row>
    <row r="426" spans="5:5" s="3" customFormat="1">
      <c r="E426" s="142"/>
    </row>
    <row r="427" spans="5:5" s="3" customFormat="1">
      <c r="E427" s="142"/>
    </row>
    <row r="428" spans="5:5" s="3" customFormat="1">
      <c r="E428" s="142"/>
    </row>
    <row r="429" spans="5:5" s="3" customFormat="1">
      <c r="E429" s="142"/>
    </row>
    <row r="430" spans="5:5" s="3" customFormat="1">
      <c r="E430" s="142"/>
    </row>
    <row r="431" spans="5:5" s="3" customFormat="1">
      <c r="E431" s="142"/>
    </row>
    <row r="432" spans="5:5" s="3" customFormat="1">
      <c r="E432" s="142"/>
    </row>
    <row r="433" spans="5:5" s="3" customFormat="1">
      <c r="E433" s="142"/>
    </row>
    <row r="434" spans="5:5" s="3" customFormat="1">
      <c r="E434" s="142"/>
    </row>
    <row r="435" spans="5:5" s="3" customFormat="1">
      <c r="E435" s="142"/>
    </row>
    <row r="436" spans="5:5" s="3" customFormat="1">
      <c r="E436" s="142"/>
    </row>
    <row r="437" spans="5:5" s="3" customFormat="1">
      <c r="E437" s="142"/>
    </row>
    <row r="438" spans="5:5" s="3" customFormat="1">
      <c r="E438" s="142"/>
    </row>
    <row r="439" spans="5:5" s="3" customFormat="1">
      <c r="E439" s="142"/>
    </row>
  </sheetData>
  <mergeCells count="41">
    <mergeCell ref="G83:I84"/>
    <mergeCell ref="K74:M75"/>
    <mergeCell ref="K70:M72"/>
    <mergeCell ref="K65:M68"/>
    <mergeCell ref="K56:M57"/>
    <mergeCell ref="G82:I82"/>
    <mergeCell ref="K73:M73"/>
    <mergeCell ref="K54:M54"/>
    <mergeCell ref="O19:R19"/>
    <mergeCell ref="C55:E55"/>
    <mergeCell ref="C56:E56"/>
    <mergeCell ref="G57:I57"/>
    <mergeCell ref="Q54:R54"/>
    <mergeCell ref="K28:L28"/>
    <mergeCell ref="G38:I38"/>
    <mergeCell ref="G39:I39"/>
    <mergeCell ref="G40:I40"/>
    <mergeCell ref="G42:I42"/>
    <mergeCell ref="C10:E10"/>
    <mergeCell ref="G10:I10"/>
    <mergeCell ref="K10:L10"/>
    <mergeCell ref="K12:M12"/>
    <mergeCell ref="O15:R15"/>
    <mergeCell ref="C8:E8"/>
    <mergeCell ref="G8:I8"/>
    <mergeCell ref="K8:M8"/>
    <mergeCell ref="C9:E9"/>
    <mergeCell ref="G9:I9"/>
    <mergeCell ref="K9:M9"/>
    <mergeCell ref="AI3:AM3"/>
    <mergeCell ref="C4:R4"/>
    <mergeCell ref="C7:E7"/>
    <mergeCell ref="G7:I7"/>
    <mergeCell ref="K7:M7"/>
    <mergeCell ref="O7:R7"/>
    <mergeCell ref="C2:R2"/>
    <mergeCell ref="U2:AB2"/>
    <mergeCell ref="AD2:AG2"/>
    <mergeCell ref="C3:R3"/>
    <mergeCell ref="U3:AB3"/>
    <mergeCell ref="AD3:AG3"/>
  </mergeCells>
  <printOptions horizontalCentered="1"/>
  <pageMargins left="0.98402777777777772" right="0.90486111111111112" top="1.2986111111111112" bottom="1.6923611111111112" header="0.31458333333333333" footer="0.31458333333333333"/>
  <pageSetup scale="22" orientation="portrait" verticalDpi="0" r:id="rId1"/>
  <headerFooter alignWithMargins="0"/>
  <rowBreaks count="1" manualBreakCount="1">
    <brk id="77" min="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SYARIAH-KORAN</vt:lpstr>
      <vt:lpstr>'SYARIAH-KORAN'!Print_Area</vt:lpstr>
    </vt:vector>
  </TitlesOfParts>
  <Company>DJLK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SUBDIT II</dc:creator>
  <cp:lastModifiedBy>andy</cp:lastModifiedBy>
  <cp:revision/>
  <dcterms:created xsi:type="dcterms:W3CDTF">2014-10-30T08:33:29Z</dcterms:created>
  <dcterms:modified xsi:type="dcterms:W3CDTF">2017-04-28T10:44:36Z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